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0205" windowHeight="9060" activeTab="2"/>
  </bookViews>
  <sheets>
    <sheet name="교과과정 변경(조정)내용" sheetId="2" r:id="rId1"/>
    <sheet name="변경 교과목 해설" sheetId="1" r:id="rId2"/>
    <sheet name="교과과정표" sheetId="4" r:id="rId3"/>
    <sheet name="대학핵심역량 및 교과과정 체계표" sheetId="5" r:id="rId4"/>
  </sheets>
  <externalReferences>
    <externalReference r:id="rId5"/>
    <externalReference r:id="rId6"/>
  </externalReferences>
  <definedNames>
    <definedName name="_xlnm._FilterDatabase" localSheetId="0" hidden="1">'교과과정 변경(조정)내용'!$A$5:$K$30</definedName>
    <definedName name="_xlnm._FilterDatabase" localSheetId="2" hidden="1">교과과정표!$B$6:$Y$142</definedName>
    <definedName name="_xlnm._FilterDatabase" localSheetId="3" hidden="1">'대학핵심역량 및 교과과정 체계표'!$B$14:$Z$138</definedName>
    <definedName name="_xlnm._FilterDatabase" localSheetId="1" hidden="1">'변경 교과목 해설'!$A$4:$G$4</definedName>
    <definedName name="_xlnm.Print_Area" localSheetId="2">교과과정표!$C$2:$W$142</definedName>
    <definedName name="_xlnm.Print_Area" localSheetId="3">'대학핵심역량 및 교과과정 체계표'!$B$1:$W$158</definedName>
    <definedName name="_xlnm.Print_Titles" localSheetId="0">'교과과정 변경(조정)내용'!$1:$6</definedName>
    <definedName name="_xlnm.Print_Titles" localSheetId="2">교과과정표!$1:$6</definedName>
    <definedName name="_xlnm.Print_Titles" localSheetId="3">'대학핵심역량 및 교과과정 체계표'!$4:$6</definedName>
  </definedNames>
  <calcPr calcId="152511"/>
</workbook>
</file>

<file path=xl/calcChain.xml><?xml version="1.0" encoding="utf-8"?>
<calcChain xmlns="http://schemas.openxmlformats.org/spreadsheetml/2006/main">
  <c r="Y135" i="5" l="1"/>
  <c r="Y136" i="5"/>
  <c r="Y65" i="5"/>
  <c r="Y57" i="5"/>
  <c r="Y73" i="5"/>
  <c r="Y74" i="5"/>
  <c r="Y87" i="5"/>
  <c r="Y128" i="5"/>
  <c r="Y88" i="5"/>
  <c r="Y52" i="5"/>
  <c r="Y137" i="5"/>
  <c r="Y56" i="5"/>
  <c r="Y59" i="5"/>
  <c r="Y51" i="5"/>
  <c r="Y89" i="5"/>
  <c r="Y47" i="5"/>
  <c r="Y70" i="5"/>
  <c r="Y61" i="5"/>
  <c r="Y127" i="5"/>
  <c r="Y84" i="5"/>
  <c r="Y72" i="5"/>
  <c r="Y76" i="5"/>
  <c r="Y54" i="5"/>
  <c r="Y91" i="5"/>
  <c r="Y35" i="5"/>
  <c r="Y71" i="5"/>
  <c r="Y106" i="5"/>
  <c r="Y105" i="5"/>
  <c r="Y104" i="5"/>
  <c r="Y48" i="5"/>
  <c r="Y49" i="5"/>
  <c r="Y36" i="5"/>
  <c r="Y103" i="5"/>
  <c r="Y79" i="5"/>
  <c r="Y82" i="5"/>
  <c r="Y43" i="5"/>
  <c r="Y78" i="5"/>
  <c r="Y125" i="5"/>
  <c r="Y81" i="5"/>
  <c r="Y80" i="5"/>
  <c r="Y42" i="5"/>
  <c r="Y44" i="5"/>
  <c r="Y32" i="5"/>
  <c r="Y68" i="5"/>
  <c r="Y67" i="5"/>
  <c r="Y31" i="5"/>
  <c r="Y62" i="5"/>
  <c r="Y63" i="5"/>
  <c r="Y39" i="5"/>
  <c r="Y64" i="5"/>
  <c r="Y123" i="5"/>
  <c r="Y77" i="5"/>
  <c r="Y120" i="5"/>
  <c r="Y27" i="5"/>
  <c r="Y37" i="5"/>
  <c r="Y90" i="5"/>
  <c r="Y122" i="5"/>
  <c r="Y40" i="5"/>
  <c r="Y102" i="5"/>
  <c r="Y101" i="5"/>
  <c r="Y41" i="5"/>
  <c r="Y38" i="5"/>
  <c r="Y55" i="5"/>
  <c r="Y30" i="5"/>
  <c r="Y66" i="5"/>
  <c r="Y58" i="5"/>
  <c r="Y100" i="5"/>
  <c r="Y126" i="5"/>
  <c r="Y99" i="5"/>
  <c r="Y98" i="5"/>
  <c r="Y69" i="5"/>
  <c r="Y34" i="5"/>
  <c r="Y60" i="5"/>
  <c r="Y53" i="5"/>
  <c r="Y85" i="5"/>
  <c r="Y33" i="5"/>
  <c r="Y46" i="5"/>
  <c r="Y83" i="5"/>
  <c r="Y138" i="5"/>
  <c r="Y45" i="5"/>
  <c r="Y95" i="5"/>
  <c r="V13" i="5"/>
  <c r="V12" i="5"/>
  <c r="V11" i="5"/>
  <c r="V10" i="5"/>
  <c r="V9" i="5"/>
  <c r="V8" i="5"/>
  <c r="V7" i="5"/>
  <c r="T7" i="5"/>
  <c r="S7" i="5"/>
  <c r="R7" i="5"/>
  <c r="T8" i="5" s="1"/>
  <c r="Q7" i="5"/>
  <c r="P7" i="5"/>
  <c r="O7" i="5"/>
  <c r="N7" i="5"/>
  <c r="M7" i="5"/>
  <c r="L7" i="5"/>
  <c r="K7" i="5"/>
  <c r="J7" i="5"/>
  <c r="I7" i="5"/>
  <c r="K8" i="5" s="1"/>
  <c r="H7" i="5"/>
  <c r="G7" i="5"/>
  <c r="F7" i="5"/>
  <c r="H8" i="5" s="1"/>
  <c r="Q8" i="5" l="1"/>
  <c r="N8" i="5"/>
  <c r="Y142" i="4"/>
  <c r="X142" i="4"/>
  <c r="W142" i="4"/>
  <c r="Y141" i="4"/>
  <c r="X141" i="4"/>
  <c r="W141" i="4"/>
  <c r="Y140" i="4"/>
  <c r="X140" i="4"/>
  <c r="W140" i="4"/>
  <c r="Y139" i="4"/>
  <c r="X139" i="4"/>
  <c r="W139" i="4"/>
  <c r="Y138" i="4"/>
  <c r="X138" i="4"/>
  <c r="W138" i="4"/>
  <c r="Y137" i="4"/>
  <c r="X137" i="4"/>
  <c r="W137" i="4"/>
  <c r="Y136" i="4"/>
  <c r="X136" i="4"/>
  <c r="W136" i="4"/>
  <c r="Y135" i="4"/>
  <c r="X135" i="4"/>
  <c r="W135" i="4"/>
  <c r="Y134" i="4"/>
  <c r="X134" i="4"/>
  <c r="W134" i="4"/>
  <c r="Y133" i="4"/>
  <c r="X133" i="4"/>
  <c r="W133" i="4"/>
  <c r="Y132" i="4"/>
  <c r="X132" i="4"/>
  <c r="W132" i="4"/>
  <c r="Y131" i="4"/>
  <c r="X131" i="4"/>
  <c r="W131" i="4"/>
  <c r="Y130" i="4"/>
  <c r="X130" i="4"/>
  <c r="W130" i="4"/>
  <c r="Y127" i="4"/>
  <c r="X127" i="4"/>
  <c r="W127" i="4"/>
  <c r="Y128" i="4"/>
  <c r="X128" i="4"/>
  <c r="W128" i="4"/>
  <c r="Y126" i="4"/>
  <c r="X126" i="4"/>
  <c r="W126" i="4"/>
  <c r="Y124" i="4"/>
  <c r="X124" i="4"/>
  <c r="W124" i="4"/>
  <c r="Y123" i="4"/>
  <c r="X123" i="4"/>
  <c r="W123" i="4"/>
  <c r="Y122" i="4"/>
  <c r="X122" i="4"/>
  <c r="W122" i="4"/>
  <c r="Y121" i="4"/>
  <c r="X121" i="4"/>
  <c r="W121" i="4"/>
  <c r="Y120" i="4"/>
  <c r="X120" i="4"/>
  <c r="W120" i="4"/>
  <c r="Y119" i="4"/>
  <c r="X119" i="4"/>
  <c r="W119" i="4"/>
  <c r="Y118" i="4"/>
  <c r="X118" i="4"/>
  <c r="W118" i="4"/>
  <c r="Y117" i="4"/>
  <c r="X117" i="4"/>
  <c r="W117" i="4"/>
  <c r="Y116" i="4"/>
  <c r="X116" i="4"/>
  <c r="W116" i="4"/>
  <c r="Y115" i="4"/>
  <c r="X115" i="4"/>
  <c r="W115" i="4"/>
  <c r="Y114" i="4"/>
  <c r="X114" i="4"/>
  <c r="W114" i="4"/>
  <c r="Y110" i="4"/>
  <c r="X110" i="4"/>
  <c r="W110" i="4"/>
  <c r="Y113" i="4"/>
  <c r="X113" i="4"/>
  <c r="W113" i="4"/>
  <c r="Y112" i="4"/>
  <c r="X112" i="4"/>
  <c r="W112" i="4"/>
  <c r="Y101" i="4"/>
  <c r="X101" i="4"/>
  <c r="W101" i="4"/>
  <c r="Y111" i="4"/>
  <c r="X111" i="4"/>
  <c r="W111" i="4"/>
  <c r="Y107" i="4"/>
  <c r="X107" i="4"/>
  <c r="W107" i="4"/>
  <c r="Y106" i="4"/>
  <c r="X106" i="4"/>
  <c r="W106" i="4"/>
  <c r="Y100" i="4"/>
  <c r="X100" i="4"/>
  <c r="W100" i="4"/>
  <c r="Y99" i="4"/>
  <c r="X99" i="4"/>
  <c r="W99" i="4"/>
  <c r="Y105" i="4"/>
  <c r="X105" i="4"/>
  <c r="W105" i="4"/>
  <c r="Y98" i="4"/>
  <c r="X98" i="4"/>
  <c r="W98" i="4"/>
  <c r="Y97" i="4"/>
  <c r="X97" i="4"/>
  <c r="W97" i="4"/>
  <c r="Y109" i="4"/>
  <c r="X109" i="4"/>
  <c r="W109" i="4"/>
  <c r="Y108" i="4"/>
  <c r="X108" i="4"/>
  <c r="W108" i="4"/>
  <c r="Y95" i="4"/>
  <c r="X95" i="4"/>
  <c r="W95" i="4"/>
  <c r="Y89" i="4"/>
  <c r="X89" i="4"/>
  <c r="W89" i="4"/>
  <c r="Y96" i="4"/>
  <c r="X96" i="4"/>
  <c r="W96" i="4"/>
  <c r="Y90" i="4"/>
  <c r="X90" i="4"/>
  <c r="W90" i="4"/>
  <c r="Y88" i="4"/>
  <c r="X88" i="4"/>
  <c r="W88" i="4"/>
  <c r="Y87" i="4"/>
  <c r="X87" i="4"/>
  <c r="W87" i="4"/>
  <c r="Y86" i="4"/>
  <c r="X86" i="4"/>
  <c r="W86" i="4"/>
  <c r="Y85" i="4"/>
  <c r="X85" i="4"/>
  <c r="W85" i="4"/>
  <c r="Y78" i="4"/>
  <c r="X78" i="4"/>
  <c r="W78" i="4"/>
  <c r="Y81" i="4"/>
  <c r="X81" i="4"/>
  <c r="W81" i="4"/>
  <c r="Y77" i="4"/>
  <c r="X77" i="4"/>
  <c r="W77" i="4"/>
  <c r="Y129" i="4"/>
  <c r="X129" i="4"/>
  <c r="W129" i="4"/>
  <c r="Y76" i="4"/>
  <c r="X76" i="4"/>
  <c r="W76" i="4"/>
  <c r="Y83" i="4"/>
  <c r="X83" i="4"/>
  <c r="W83" i="4"/>
  <c r="Y75" i="4"/>
  <c r="X75" i="4"/>
  <c r="W75" i="4"/>
  <c r="Y82" i="4"/>
  <c r="X82" i="4"/>
  <c r="W82" i="4"/>
  <c r="Y84" i="4"/>
  <c r="X84" i="4"/>
  <c r="W84" i="4"/>
  <c r="Y74" i="4"/>
  <c r="X74" i="4"/>
  <c r="W74" i="4"/>
  <c r="Y73" i="4"/>
  <c r="X73" i="4"/>
  <c r="W73" i="4"/>
  <c r="Y68" i="4"/>
  <c r="X68" i="4"/>
  <c r="W68" i="4"/>
  <c r="Y72" i="4"/>
  <c r="X72" i="4"/>
  <c r="W72" i="4"/>
  <c r="Y67" i="4"/>
  <c r="X67" i="4"/>
  <c r="W67" i="4"/>
  <c r="Y71" i="4"/>
  <c r="X71" i="4"/>
  <c r="W71" i="4"/>
  <c r="Y70" i="4"/>
  <c r="X70" i="4"/>
  <c r="W70" i="4"/>
  <c r="Y66" i="4"/>
  <c r="X66" i="4"/>
  <c r="W66" i="4"/>
  <c r="Y65" i="4"/>
  <c r="X65" i="4"/>
  <c r="W65" i="4"/>
  <c r="Y61" i="4"/>
  <c r="X61" i="4"/>
  <c r="W61" i="4"/>
  <c r="Y60" i="4"/>
  <c r="X60" i="4"/>
  <c r="W60" i="4"/>
  <c r="Y64" i="4"/>
  <c r="X64" i="4"/>
  <c r="W64" i="4"/>
  <c r="Y59" i="4"/>
  <c r="X59" i="4"/>
  <c r="W59" i="4"/>
  <c r="Y63" i="4"/>
  <c r="X63" i="4"/>
  <c r="W63" i="4"/>
  <c r="Y62" i="4"/>
  <c r="X62" i="4"/>
  <c r="W62" i="4"/>
  <c r="Y48" i="4"/>
  <c r="X48" i="4"/>
  <c r="W48" i="4"/>
  <c r="Y58" i="4"/>
  <c r="X58" i="4"/>
  <c r="W58" i="4"/>
  <c r="Y57" i="4"/>
  <c r="X57" i="4"/>
  <c r="W57" i="4"/>
  <c r="Y50" i="4"/>
  <c r="X50" i="4"/>
  <c r="W50" i="4"/>
  <c r="Y47" i="4"/>
  <c r="X47" i="4"/>
  <c r="W47" i="4"/>
  <c r="Y49" i="4"/>
  <c r="X49" i="4"/>
  <c r="W49" i="4"/>
  <c r="Y54" i="4"/>
  <c r="X54" i="4"/>
  <c r="W54" i="4"/>
  <c r="Y53" i="4"/>
  <c r="X53" i="4"/>
  <c r="W53" i="4"/>
  <c r="Y52" i="4"/>
  <c r="X52" i="4"/>
  <c r="W52" i="4"/>
  <c r="Y55" i="4"/>
  <c r="X55" i="4"/>
  <c r="W55" i="4"/>
  <c r="Y51" i="4"/>
  <c r="X51" i="4"/>
  <c r="W51" i="4"/>
  <c r="Y56" i="4"/>
  <c r="X56" i="4"/>
  <c r="W56" i="4"/>
  <c r="Y46" i="4"/>
  <c r="X46" i="4"/>
  <c r="W46" i="4"/>
  <c r="Y45" i="4"/>
  <c r="X45" i="4"/>
  <c r="W45" i="4"/>
  <c r="Y42" i="4"/>
  <c r="X42" i="4"/>
  <c r="W42" i="4"/>
  <c r="Y44" i="4"/>
  <c r="X44" i="4"/>
  <c r="W44" i="4"/>
  <c r="Y43" i="4"/>
  <c r="X43" i="4"/>
  <c r="W43" i="4"/>
  <c r="Y41" i="4"/>
  <c r="X41" i="4"/>
  <c r="W41" i="4"/>
  <c r="Y40" i="4"/>
  <c r="X40" i="4"/>
  <c r="W40" i="4"/>
  <c r="Y39" i="4"/>
  <c r="X39" i="4"/>
  <c r="W39" i="4"/>
  <c r="Y36" i="4"/>
  <c r="X36" i="4"/>
  <c r="W36" i="4"/>
  <c r="Y38" i="4"/>
  <c r="X38" i="4"/>
  <c r="W38" i="4"/>
  <c r="Y37" i="4"/>
  <c r="X37" i="4"/>
  <c r="W37" i="4"/>
  <c r="Y35" i="4"/>
  <c r="X35" i="4"/>
  <c r="W35" i="4"/>
  <c r="Y34" i="4"/>
  <c r="X34" i="4"/>
  <c r="W34" i="4"/>
  <c r="Y31" i="4"/>
  <c r="X31" i="4"/>
  <c r="W31" i="4"/>
  <c r="Y29" i="4"/>
  <c r="X29" i="4"/>
  <c r="W29" i="4"/>
  <c r="Y33" i="4"/>
  <c r="X33" i="4"/>
  <c r="W33" i="4"/>
  <c r="Y30" i="4"/>
  <c r="X30" i="4"/>
  <c r="W30" i="4"/>
  <c r="Y32" i="4"/>
  <c r="X32" i="4"/>
  <c r="W32" i="4"/>
  <c r="Y28" i="4"/>
  <c r="X28" i="4"/>
  <c r="W28" i="4"/>
  <c r="Y27" i="4"/>
  <c r="X27" i="4"/>
  <c r="W27" i="4"/>
  <c r="Y25" i="4"/>
  <c r="X25" i="4"/>
  <c r="W25" i="4"/>
  <c r="Y24" i="4"/>
  <c r="X24" i="4"/>
  <c r="W24" i="4"/>
  <c r="Y26" i="4"/>
  <c r="X26" i="4"/>
  <c r="W26" i="4"/>
  <c r="Y23" i="4"/>
  <c r="X23" i="4"/>
  <c r="W23" i="4"/>
  <c r="Y22" i="4"/>
  <c r="X22" i="4"/>
  <c r="W22" i="4"/>
  <c r="Y21" i="4"/>
  <c r="X21" i="4"/>
  <c r="W21" i="4"/>
  <c r="Y20" i="4"/>
  <c r="X20" i="4"/>
  <c r="W20" i="4"/>
  <c r="Y19" i="4"/>
  <c r="X19" i="4"/>
  <c r="W19" i="4"/>
  <c r="Y18" i="4"/>
  <c r="X18" i="4"/>
  <c r="W18" i="4"/>
  <c r="Y17" i="4"/>
  <c r="X17" i="4"/>
  <c r="W17" i="4"/>
  <c r="Y16" i="4"/>
  <c r="X16" i="4"/>
  <c r="W16" i="4"/>
  <c r="Y15" i="4"/>
  <c r="X15" i="4"/>
  <c r="W15" i="4"/>
  <c r="Y14" i="4"/>
  <c r="X14" i="4"/>
  <c r="W14" i="4"/>
  <c r="Y13" i="4"/>
  <c r="X13" i="4"/>
  <c r="W13" i="4"/>
  <c r="Y12" i="4"/>
  <c r="X12" i="4"/>
  <c r="W12" i="4"/>
  <c r="Y11" i="4"/>
  <c r="X11" i="4"/>
  <c r="W11" i="4"/>
  <c r="Y10" i="4"/>
  <c r="X10" i="4"/>
  <c r="W10" i="4"/>
  <c r="Y9" i="4"/>
  <c r="X9" i="4"/>
  <c r="W9" i="4"/>
  <c r="Y8" i="4"/>
  <c r="X8" i="4"/>
  <c r="W8" i="4"/>
  <c r="Y7" i="4"/>
  <c r="X7" i="4"/>
  <c r="W7" i="4"/>
</calcChain>
</file>

<file path=xl/comments1.xml><?xml version="1.0" encoding="utf-8"?>
<comments xmlns="http://schemas.openxmlformats.org/spreadsheetml/2006/main">
  <authors>
    <author>hurtb</author>
  </authors>
  <commentList>
    <comment ref="U5" authorId="0" shapeId="0">
      <text>
        <r>
          <rPr>
            <b/>
            <sz val="9"/>
            <color indexed="81"/>
            <rFont val="맑은 고딕"/>
            <family val="3"/>
            <charset val="129"/>
            <scheme val="major"/>
          </rPr>
          <t>(인문자연)
① 필수및기초(필수교양 및 전공기초), ② 인문학(철학과역사, 문학과예술), ③ 사회과학(인간과사회), ④ 자연과학(자연과과학), ⑤ 사회Trend(실용및글로벌),⑥외국어(영어), ⑦ 기타(봉사와리더십, 자기개발) 중 택일</t>
        </r>
      </text>
    </comment>
  </commentList>
</comments>
</file>

<file path=xl/sharedStrings.xml><?xml version="1.0" encoding="utf-8"?>
<sst xmlns="http://schemas.openxmlformats.org/spreadsheetml/2006/main" count="2907" uniqueCount="843">
  <si>
    <t>변경 교과목 해설</t>
    <phoneticPr fontId="5" type="noConversion"/>
  </si>
  <si>
    <t>이수구분</t>
    <phoneticPr fontId="5" type="noConversion"/>
  </si>
  <si>
    <t>교과목해설</t>
  </si>
  <si>
    <t>교과목명
(영문 교과목명)</t>
    <phoneticPr fontId="5" type="noConversion"/>
  </si>
  <si>
    <t>학점</t>
    <phoneticPr fontId="5" type="noConversion"/>
  </si>
  <si>
    <t>시간</t>
    <phoneticPr fontId="5" type="noConversion"/>
  </si>
  <si>
    <t>2018 / 2019학년도</t>
    <phoneticPr fontId="5" type="noConversion"/>
  </si>
  <si>
    <t>학수코드</t>
    <phoneticPr fontId="5" type="noConversion"/>
  </si>
  <si>
    <t>교양선택</t>
    <phoneticPr fontId="5" type="noConversion"/>
  </si>
  <si>
    <t>시수</t>
    <phoneticPr fontId="5" type="noConversion"/>
  </si>
  <si>
    <t>학년/학기</t>
    <phoneticPr fontId="5" type="noConversion"/>
  </si>
  <si>
    <t>교과목명</t>
  </si>
  <si>
    <t>학년/학기</t>
  </si>
  <si>
    <t>비고</t>
    <phoneticPr fontId="5" type="noConversion"/>
  </si>
  <si>
    <t>변 경 내 용
(※필수과목 폐지 및 교과목 변경시 대체과목 필히 기입)</t>
    <phoneticPr fontId="5" type="noConversion"/>
  </si>
  <si>
    <t>변경사항</t>
    <phoneticPr fontId="5" type="noConversion"/>
  </si>
  <si>
    <t>변    경</t>
  </si>
  <si>
    <t>현    행</t>
    <phoneticPr fontId="5" type="noConversion"/>
  </si>
  <si>
    <t>기초교양교육원/영어교육원</t>
    <phoneticPr fontId="5" type="noConversion"/>
  </si>
  <si>
    <t>교과과정 변경(조정) 내용표</t>
    <phoneticPr fontId="5" type="noConversion"/>
  </si>
  <si>
    <t xml:space="preserve">최근 학제간(인지심리학, 교육학, 컴퓨터과학, 뇌신경과학 등) 학문영역인 학습과학(Learning Science)을 통해 우리는 학습을 과학적으로 새롭게 이해하고 있다. 본 교과목에서는 학습과학에서 논의되고 발견된 학습 이론 및 원리, 효과적인 학습법, 테크놀로지 기반 학습 등을 살펴볼 것이다. 또한 지식기반의 평생학습 사회에서 주요하게 요구되는 자기주도학습에 적용할 수 있는 학습전략을 학습과학에서 도출된 지식과 경험을 반영하여 설계·탐색하고, 자기주도학습에 대한 자아성찰이 이루어질 것이다. </t>
  </si>
  <si>
    <t>교 과 과 정 표</t>
    <phoneticPr fontId="5" type="noConversion"/>
  </si>
  <si>
    <t>2018 / 2019학년도        </t>
    <phoneticPr fontId="5" type="noConversion"/>
  </si>
  <si>
    <t>학수번호</t>
  </si>
  <si>
    <t>교 과 목 명</t>
  </si>
  <si>
    <t>1학년</t>
  </si>
  <si>
    <t>2학년</t>
  </si>
  <si>
    <t>3학년</t>
  </si>
  <si>
    <t>4학년</t>
  </si>
  <si>
    <t>총</t>
    <phoneticPr fontId="5" type="noConversion"/>
  </si>
  <si>
    <t>이론</t>
    <phoneticPr fontId="5" type="noConversion"/>
  </si>
  <si>
    <t>실습</t>
    <phoneticPr fontId="5" type="noConversion"/>
  </si>
  <si>
    <t>1학기</t>
  </si>
  <si>
    <t>2학기</t>
  </si>
  <si>
    <t>교양필수</t>
    <phoneticPr fontId="5" type="noConversion"/>
  </si>
  <si>
    <t>필수교양</t>
    <phoneticPr fontId="5" type="noConversion"/>
  </si>
  <si>
    <t>교양 글쓰기</t>
    <phoneticPr fontId="5" type="noConversion"/>
  </si>
  <si>
    <t>항전정
재료
경영
자유</t>
    <phoneticPr fontId="5" type="noConversion"/>
  </si>
  <si>
    <t>항우기
소프트
항교물
운항</t>
    <phoneticPr fontId="5" type="noConversion"/>
  </si>
  <si>
    <t>양</t>
    <phoneticPr fontId="5" type="noConversion"/>
  </si>
  <si>
    <t>GS1135</t>
  </si>
  <si>
    <t>○</t>
    <phoneticPr fontId="5" type="noConversion"/>
  </si>
  <si>
    <t>필수교양</t>
    <phoneticPr fontId="5" type="noConversion"/>
  </si>
  <si>
    <t>GS1136</t>
  </si>
  <si>
    <t>○</t>
    <phoneticPr fontId="5" type="noConversion"/>
  </si>
  <si>
    <t>GS1137</t>
    <phoneticPr fontId="5" type="noConversion"/>
  </si>
  <si>
    <t>컴퓨팅적사고와 문제해결</t>
    <phoneticPr fontId="5" type="noConversion"/>
  </si>
  <si>
    <t>항우기
항전정
소프트</t>
    <phoneticPr fontId="5" type="noConversion"/>
  </si>
  <si>
    <t>재료</t>
    <phoneticPr fontId="5" type="noConversion"/>
  </si>
  <si>
    <t>양</t>
    <phoneticPr fontId="5" type="noConversion"/>
  </si>
  <si>
    <t>GS1138</t>
    <phoneticPr fontId="5" type="noConversion"/>
  </si>
  <si>
    <t>항교물
경영</t>
    <phoneticPr fontId="5" type="noConversion"/>
  </si>
  <si>
    <t>운항
자유</t>
    <phoneticPr fontId="5" type="noConversion"/>
  </si>
  <si>
    <t>GS2491</t>
  </si>
  <si>
    <t>항공우주산업개론</t>
  </si>
  <si>
    <t>소프트
항교물
운항
자유</t>
    <phoneticPr fontId="5" type="noConversion"/>
  </si>
  <si>
    <t>항우기
항전정
재료
경영</t>
    <phoneticPr fontId="5" type="noConversion"/>
  </si>
  <si>
    <t>GS1107</t>
    <phoneticPr fontId="5" type="noConversion"/>
  </si>
  <si>
    <t>항공우주학개론</t>
  </si>
  <si>
    <t>항우기
항전정
재료
자유</t>
    <phoneticPr fontId="5" type="noConversion"/>
  </si>
  <si>
    <t>소프트
항교물
운항
경영</t>
    <phoneticPr fontId="5" type="noConversion"/>
  </si>
  <si>
    <t>교양선택</t>
    <phoneticPr fontId="5" type="noConversion"/>
  </si>
  <si>
    <t>○</t>
  </si>
  <si>
    <t>서양철학의 이해</t>
  </si>
  <si>
    <t>한국사탐구</t>
  </si>
  <si>
    <t>GS2012</t>
  </si>
  <si>
    <t>GS2509</t>
  </si>
  <si>
    <t>법의 이해</t>
  </si>
  <si>
    <t>GS2006</t>
  </si>
  <si>
    <t>사회학의 이해</t>
  </si>
  <si>
    <t>GS2007</t>
  </si>
  <si>
    <t>심리학의 이해</t>
  </si>
  <si>
    <t>GS2014</t>
  </si>
  <si>
    <t>기업과 경영</t>
  </si>
  <si>
    <t>GS2013</t>
  </si>
  <si>
    <t>실용경제</t>
  </si>
  <si>
    <t>GS2343</t>
  </si>
  <si>
    <t>대중문화의 이해</t>
  </si>
  <si>
    <t>GS2005</t>
  </si>
  <si>
    <t>문예이론과 예술작품</t>
  </si>
  <si>
    <t>GS2260</t>
  </si>
  <si>
    <t>문학과 인생</t>
  </si>
  <si>
    <t>심화교양</t>
    <phoneticPr fontId="5" type="noConversion"/>
  </si>
  <si>
    <t>GS8120</t>
  </si>
  <si>
    <t>사고와 통합</t>
  </si>
  <si>
    <t>GS2011</t>
  </si>
  <si>
    <t>생활과 화학</t>
  </si>
  <si>
    <t>GS2492</t>
  </si>
  <si>
    <t>자기개발</t>
    <phoneticPr fontId="5" type="noConversion"/>
  </si>
  <si>
    <t>GS2351</t>
  </si>
  <si>
    <t>R.O.T.C</t>
  </si>
  <si>
    <t>GS2309</t>
    <phoneticPr fontId="5" type="noConversion"/>
  </si>
  <si>
    <t>골프</t>
    <phoneticPr fontId="5" type="noConversion"/>
  </si>
  <si>
    <t>GS8119</t>
  </si>
  <si>
    <t>교양활동</t>
  </si>
  <si>
    <t>GS2189</t>
  </si>
  <si>
    <t>대학과 교양</t>
  </si>
  <si>
    <t>GS2563</t>
    <phoneticPr fontId="5" type="noConversion"/>
  </si>
  <si>
    <t>자본시장의 이해와 창업</t>
    <phoneticPr fontId="5" type="noConversion"/>
  </si>
  <si>
    <t>GS2639</t>
    <phoneticPr fontId="5" type="noConversion"/>
  </si>
  <si>
    <t>진로설계와 자기관리</t>
    <phoneticPr fontId="5" type="noConversion"/>
  </si>
  <si>
    <t>GS2535</t>
    <phoneticPr fontId="5" type="noConversion"/>
  </si>
  <si>
    <t>창업비즈니스전략</t>
    <phoneticPr fontId="5" type="noConversion"/>
  </si>
  <si>
    <t>GS2562</t>
    <phoneticPr fontId="5" type="noConversion"/>
  </si>
  <si>
    <t>창업아이템 개발</t>
    <phoneticPr fontId="5" type="noConversion"/>
  </si>
  <si>
    <t>GS2534</t>
    <phoneticPr fontId="5" type="noConversion"/>
  </si>
  <si>
    <t>GS2338</t>
    <phoneticPr fontId="5" type="noConversion"/>
  </si>
  <si>
    <t>취업전략과 사회진출</t>
    <phoneticPr fontId="5" type="noConversion"/>
  </si>
  <si>
    <t>GS2515</t>
    <phoneticPr fontId="5" type="noConversion"/>
  </si>
  <si>
    <t>테니스</t>
    <phoneticPr fontId="5" type="noConversion"/>
  </si>
  <si>
    <t>GS2591</t>
    <phoneticPr fontId="5" type="noConversion"/>
  </si>
  <si>
    <t>American Journalism and Fake News</t>
    <phoneticPr fontId="5" type="noConversion"/>
  </si>
  <si>
    <t>GS2592</t>
    <phoneticPr fontId="5" type="noConversion"/>
  </si>
  <si>
    <t>Cultural Awareness</t>
    <phoneticPr fontId="5" type="noConversion"/>
  </si>
  <si>
    <t>GS2593</t>
    <phoneticPr fontId="5" type="noConversion"/>
  </si>
  <si>
    <t>Gender Studies</t>
    <phoneticPr fontId="5" type="noConversion"/>
  </si>
  <si>
    <t>GS2510</t>
  </si>
  <si>
    <t>국가안보론</t>
  </si>
  <si>
    <t>온라인강좌</t>
    <phoneticPr fontId="5" type="noConversion"/>
  </si>
  <si>
    <t>외국어(영어)</t>
    <phoneticPr fontId="5" type="noConversion"/>
  </si>
  <si>
    <t>GS2569</t>
    <phoneticPr fontId="5" type="noConversion"/>
  </si>
  <si>
    <t xml:space="preserve"> Current social issues and English reading </t>
    <phoneticPr fontId="5" type="noConversion"/>
  </si>
  <si>
    <t>GS2585</t>
    <phoneticPr fontId="5" type="noConversion"/>
  </si>
  <si>
    <t>Speaking and Interaction</t>
    <phoneticPr fontId="5" type="noConversion"/>
  </si>
  <si>
    <t>GS2586</t>
    <phoneticPr fontId="5" type="noConversion"/>
  </si>
  <si>
    <t>Speaking Conversation and Accuracy</t>
    <phoneticPr fontId="5" type="noConversion"/>
  </si>
  <si>
    <t>GS2587</t>
    <phoneticPr fontId="5" type="noConversion"/>
  </si>
  <si>
    <t>Speaking for Argumentation and Opinion</t>
    <phoneticPr fontId="5" type="noConversion"/>
  </si>
  <si>
    <t>GS2588</t>
    <phoneticPr fontId="5" type="noConversion"/>
  </si>
  <si>
    <t>Writing from Paragraph to Essay</t>
    <phoneticPr fontId="5" type="noConversion"/>
  </si>
  <si>
    <t>GS2589</t>
    <phoneticPr fontId="5" type="noConversion"/>
  </si>
  <si>
    <t>Writing Practices for Effective Communication</t>
    <phoneticPr fontId="5" type="noConversion"/>
  </si>
  <si>
    <t>GS2560</t>
    <phoneticPr fontId="5" type="noConversion"/>
  </si>
  <si>
    <t>분석적 사고와 영어독해연습</t>
    <phoneticPr fontId="5" type="noConversion"/>
  </si>
  <si>
    <t>GS2640</t>
    <phoneticPr fontId="5" type="noConversion"/>
  </si>
  <si>
    <t>실용영어독해</t>
    <phoneticPr fontId="5" type="noConversion"/>
  </si>
  <si>
    <t>GS2641</t>
    <phoneticPr fontId="5" type="noConversion"/>
  </si>
  <si>
    <t>실용영어읽기와 청취</t>
    <phoneticPr fontId="5" type="noConversion"/>
  </si>
  <si>
    <t>GS2568</t>
    <phoneticPr fontId="5" type="noConversion"/>
  </si>
  <si>
    <t>영화속 세계영어</t>
    <phoneticPr fontId="5" type="noConversion"/>
  </si>
  <si>
    <t>GS2590</t>
    <phoneticPr fontId="5" type="noConversion"/>
  </si>
  <si>
    <t>창의적 사고와 영어쓰기</t>
    <phoneticPr fontId="5" type="noConversion"/>
  </si>
  <si>
    <t>GS2633</t>
  </si>
  <si>
    <t>GS2499</t>
  </si>
  <si>
    <t>중국문화의 이해</t>
  </si>
  <si>
    <t>GS2115</t>
  </si>
  <si>
    <t>사회봉사</t>
  </si>
  <si>
    <t>GS2574</t>
    <phoneticPr fontId="5" type="noConversion"/>
  </si>
  <si>
    <t>Western Satire History and Present</t>
    <phoneticPr fontId="5" type="noConversion"/>
  </si>
  <si>
    <t>GS2615</t>
  </si>
  <si>
    <t>고전의 향기</t>
  </si>
  <si>
    <t>이수
구분</t>
    <phoneticPr fontId="5" type="noConversion"/>
  </si>
  <si>
    <t>대분류</t>
    <phoneticPr fontId="5" type="noConversion"/>
  </si>
  <si>
    <t>영역</t>
    <phoneticPr fontId="5" type="noConversion"/>
  </si>
  <si>
    <t>글로벌 트랙
(영어강좌)
여부</t>
    <phoneticPr fontId="5" type="noConversion"/>
  </si>
  <si>
    <t>학기</t>
    <phoneticPr fontId="5" type="noConversion"/>
  </si>
  <si>
    <t>연번</t>
    <phoneticPr fontId="5" type="noConversion"/>
  </si>
  <si>
    <t>이수구분 연번</t>
    <phoneticPr fontId="5" type="noConversion"/>
  </si>
  <si>
    <t>대분류 연번</t>
    <phoneticPr fontId="5" type="noConversion"/>
  </si>
  <si>
    <t>영역 연번</t>
    <phoneticPr fontId="5" type="noConversion"/>
  </si>
  <si>
    <t>국어</t>
    <phoneticPr fontId="5" type="noConversion"/>
  </si>
  <si>
    <t>GS1134</t>
    <phoneticPr fontId="5" type="noConversion"/>
  </si>
  <si>
    <t>영어</t>
    <phoneticPr fontId="5" type="noConversion"/>
  </si>
  <si>
    <t>영어커뮤니케이션Ⅰ</t>
    <phoneticPr fontId="5" type="noConversion"/>
  </si>
  <si>
    <t>영어커뮤니케이션Ⅱ</t>
    <phoneticPr fontId="5" type="noConversion"/>
  </si>
  <si>
    <t>소프트웨어</t>
    <phoneticPr fontId="5" type="noConversion"/>
  </si>
  <si>
    <t>항공우주특성화</t>
    <phoneticPr fontId="5" type="noConversion"/>
  </si>
  <si>
    <t>전공기초교양</t>
    <phoneticPr fontId="5" type="noConversion"/>
  </si>
  <si>
    <t>전공기초</t>
    <phoneticPr fontId="5" type="noConversion"/>
  </si>
  <si>
    <t>RC7103</t>
    <phoneticPr fontId="5" type="noConversion"/>
  </si>
  <si>
    <t>미분적분학</t>
    <phoneticPr fontId="5" type="noConversion"/>
  </si>
  <si>
    <t>항우기
항전정
소프트
항교물
재료
운항</t>
    <phoneticPr fontId="5" type="noConversion"/>
  </si>
  <si>
    <t>항우기</t>
    <phoneticPr fontId="5" type="noConversion"/>
  </si>
  <si>
    <t>RC7102</t>
    <phoneticPr fontId="5" type="noConversion"/>
  </si>
  <si>
    <t>선형대수학</t>
    <phoneticPr fontId="5" type="noConversion"/>
  </si>
  <si>
    <t>항우기
항전정
소프트
항교물
운항</t>
    <phoneticPr fontId="5" type="noConversion"/>
  </si>
  <si>
    <t>교양선택</t>
    <phoneticPr fontId="5" type="noConversion"/>
  </si>
  <si>
    <t>GS2643</t>
    <phoneticPr fontId="5" type="noConversion"/>
  </si>
  <si>
    <t>RC7205</t>
    <phoneticPr fontId="5" type="noConversion"/>
  </si>
  <si>
    <t>미분방정식</t>
    <phoneticPr fontId="5" type="noConversion"/>
  </si>
  <si>
    <t>RC7105</t>
    <phoneticPr fontId="5" type="noConversion"/>
  </si>
  <si>
    <t>물리 및 실험Ⅰ</t>
    <phoneticPr fontId="5" type="noConversion"/>
  </si>
  <si>
    <t>항우기
항전정
소프트
재료</t>
    <phoneticPr fontId="5" type="noConversion"/>
  </si>
  <si>
    <t>RC7104</t>
    <phoneticPr fontId="5" type="noConversion"/>
  </si>
  <si>
    <t>물리 및 실험Ⅱ</t>
    <phoneticPr fontId="5" type="noConversion"/>
  </si>
  <si>
    <t>RC7144</t>
    <phoneticPr fontId="5" type="noConversion"/>
  </si>
  <si>
    <t>물리</t>
    <phoneticPr fontId="5" type="noConversion"/>
  </si>
  <si>
    <t>운항</t>
    <phoneticPr fontId="5" type="noConversion"/>
  </si>
  <si>
    <t>RC7115</t>
    <phoneticPr fontId="5" type="noConversion"/>
  </si>
  <si>
    <t>일반화학</t>
    <phoneticPr fontId="5" type="noConversion"/>
  </si>
  <si>
    <t>항우기
재료</t>
    <phoneticPr fontId="5" type="noConversion"/>
  </si>
  <si>
    <t>RC7155</t>
    <phoneticPr fontId="5" type="noConversion"/>
  </si>
  <si>
    <t>전공탐색세미나</t>
    <phoneticPr fontId="5" type="noConversion"/>
  </si>
  <si>
    <t>자유</t>
    <phoneticPr fontId="5" type="noConversion"/>
  </si>
  <si>
    <t>핵심교양</t>
    <phoneticPr fontId="5" type="noConversion"/>
  </si>
  <si>
    <t>철학과역사</t>
    <phoneticPr fontId="5" type="noConversion"/>
  </si>
  <si>
    <t>GS2571</t>
    <phoneticPr fontId="5" type="noConversion"/>
  </si>
  <si>
    <t>동양철학의 이해</t>
    <phoneticPr fontId="5" type="noConversion"/>
  </si>
  <si>
    <t>GS2002</t>
    <phoneticPr fontId="5" type="noConversion"/>
  </si>
  <si>
    <t>GS2642</t>
    <phoneticPr fontId="5" type="noConversion"/>
  </si>
  <si>
    <t>논증과 추리</t>
    <phoneticPr fontId="5" type="noConversion"/>
  </si>
  <si>
    <t>GS2599</t>
    <phoneticPr fontId="5" type="noConversion"/>
  </si>
  <si>
    <t>역사와 문명</t>
    <phoneticPr fontId="5" type="noConversion"/>
  </si>
  <si>
    <t>GS2019</t>
    <phoneticPr fontId="5" type="noConversion"/>
  </si>
  <si>
    <t>동북아 문화사</t>
    <phoneticPr fontId="5" type="noConversion"/>
  </si>
  <si>
    <t>GS2028</t>
    <phoneticPr fontId="5" type="noConversion"/>
  </si>
  <si>
    <t>문학과예술</t>
    <phoneticPr fontId="5" type="noConversion"/>
  </si>
  <si>
    <t>GS2032</t>
    <phoneticPr fontId="5" type="noConversion"/>
  </si>
  <si>
    <t>세계문학감상</t>
    <phoneticPr fontId="5" type="noConversion"/>
  </si>
  <si>
    <t>GS2031</t>
    <phoneticPr fontId="5" type="noConversion"/>
  </si>
  <si>
    <t>한국고전문학산책</t>
    <phoneticPr fontId="5" type="noConversion"/>
  </si>
  <si>
    <t>인간과사회</t>
    <phoneticPr fontId="5" type="noConversion"/>
  </si>
  <si>
    <t>GS2033</t>
    <phoneticPr fontId="5" type="noConversion"/>
  </si>
  <si>
    <t>정치의 이론과 실제</t>
    <phoneticPr fontId="5" type="noConversion"/>
  </si>
  <si>
    <t>GS2034</t>
    <phoneticPr fontId="5" type="noConversion"/>
  </si>
  <si>
    <t>현대경제의 기초원리</t>
    <phoneticPr fontId="5" type="noConversion"/>
  </si>
  <si>
    <t>경영제외</t>
    <phoneticPr fontId="5" type="noConversion"/>
  </si>
  <si>
    <t>GS2035</t>
    <phoneticPr fontId="5" type="noConversion"/>
  </si>
  <si>
    <t>인간과 교육</t>
    <phoneticPr fontId="5" type="noConversion"/>
  </si>
  <si>
    <t>GS2594</t>
    <phoneticPr fontId="5" type="noConversion"/>
  </si>
  <si>
    <t>언어와 사회문화</t>
    <phoneticPr fontId="5" type="noConversion"/>
  </si>
  <si>
    <t>자연과과학</t>
    <phoneticPr fontId="5" type="noConversion"/>
  </si>
  <si>
    <t>GS2570</t>
    <phoneticPr fontId="5" type="noConversion"/>
  </si>
  <si>
    <t>4차산업혁명과 사회</t>
    <phoneticPr fontId="5" type="noConversion"/>
  </si>
  <si>
    <t>천체와 우주의 이해</t>
    <phoneticPr fontId="5" type="noConversion"/>
  </si>
  <si>
    <t>GS2199</t>
    <phoneticPr fontId="5" type="noConversion"/>
  </si>
  <si>
    <t>항우기,재료제외</t>
    <phoneticPr fontId="5" type="noConversion"/>
  </si>
  <si>
    <t>GS2037</t>
    <phoneticPr fontId="5" type="noConversion"/>
  </si>
  <si>
    <t>생물학의 이해</t>
    <phoneticPr fontId="5" type="noConversion"/>
  </si>
  <si>
    <t>GS2559</t>
    <phoneticPr fontId="5" type="noConversion"/>
  </si>
  <si>
    <t>언어와 과학</t>
    <phoneticPr fontId="5" type="noConversion"/>
  </si>
  <si>
    <t>실용및글로벌</t>
    <phoneticPr fontId="5" type="noConversion"/>
  </si>
  <si>
    <t>GS2566</t>
    <phoneticPr fontId="5" type="noConversion"/>
  </si>
  <si>
    <t>실용글쓰기</t>
    <phoneticPr fontId="5" type="noConversion"/>
  </si>
  <si>
    <t>GS2039</t>
    <phoneticPr fontId="5" type="noConversion"/>
  </si>
  <si>
    <t>회계와 사회</t>
    <phoneticPr fontId="5" type="noConversion"/>
  </si>
  <si>
    <t>GS2040</t>
    <phoneticPr fontId="5" type="noConversion"/>
  </si>
  <si>
    <t>기초 중국어</t>
    <phoneticPr fontId="5" type="noConversion"/>
  </si>
  <si>
    <t>GS2041</t>
    <phoneticPr fontId="5" type="noConversion"/>
  </si>
  <si>
    <t>기초 일본어</t>
    <phoneticPr fontId="5" type="noConversion"/>
  </si>
  <si>
    <t>GS2584</t>
    <phoneticPr fontId="5" type="noConversion"/>
  </si>
  <si>
    <t>정성적 사고와 보고서 쓰기</t>
    <phoneticPr fontId="5" type="noConversion"/>
  </si>
  <si>
    <t>GS2582</t>
    <phoneticPr fontId="5" type="noConversion"/>
  </si>
  <si>
    <t>공학영어입문</t>
    <phoneticPr fontId="5" type="noConversion"/>
  </si>
  <si>
    <t>GS2583</t>
    <phoneticPr fontId="5" type="noConversion"/>
  </si>
  <si>
    <t>공학영어중급</t>
    <phoneticPr fontId="5" type="noConversion"/>
  </si>
  <si>
    <t>GS2541</t>
    <phoneticPr fontId="5" type="noConversion"/>
  </si>
  <si>
    <t>English for Test Purposes</t>
    <phoneticPr fontId="5" type="noConversion"/>
  </si>
  <si>
    <t>GS2044</t>
    <phoneticPr fontId="5" type="noConversion"/>
  </si>
  <si>
    <t>글로벌영어와 문화</t>
    <phoneticPr fontId="5" type="noConversion"/>
  </si>
  <si>
    <t>GS2572</t>
    <phoneticPr fontId="5" type="noConversion"/>
  </si>
  <si>
    <t>글로벌문화와 소통</t>
    <phoneticPr fontId="5" type="noConversion"/>
  </si>
  <si>
    <t>심화교양</t>
    <phoneticPr fontId="5" type="noConversion"/>
  </si>
  <si>
    <t>GS2597</t>
    <phoneticPr fontId="5" type="noConversion"/>
  </si>
  <si>
    <t>과학기술과 철학</t>
    <phoneticPr fontId="5" type="noConversion"/>
  </si>
  <si>
    <t>GS2565</t>
    <phoneticPr fontId="5" type="noConversion"/>
  </si>
  <si>
    <t>노장사상과 삶의 지혜</t>
    <phoneticPr fontId="31" type="noConversion"/>
  </si>
  <si>
    <t>GS2546</t>
    <phoneticPr fontId="5" type="noConversion"/>
  </si>
  <si>
    <t>요하문명의 이해</t>
    <phoneticPr fontId="31" type="noConversion"/>
  </si>
  <si>
    <t>GS2598</t>
    <phoneticPr fontId="5" type="noConversion"/>
  </si>
  <si>
    <t>한국고대사</t>
    <phoneticPr fontId="31" type="noConversion"/>
  </si>
  <si>
    <t>GS2513</t>
    <phoneticPr fontId="31" type="noConversion"/>
  </si>
  <si>
    <t>한국근현대사</t>
    <phoneticPr fontId="5" type="noConversion"/>
  </si>
  <si>
    <t>GS2595</t>
    <phoneticPr fontId="5" type="noConversion"/>
  </si>
  <si>
    <t>세계전쟁사</t>
    <phoneticPr fontId="5" type="noConversion"/>
  </si>
  <si>
    <t>GS2596</t>
    <phoneticPr fontId="5" type="noConversion"/>
  </si>
  <si>
    <t xml:space="preserve">Geography and Global History </t>
    <phoneticPr fontId="5" type="noConversion"/>
  </si>
  <si>
    <t>GS2576</t>
    <phoneticPr fontId="5" type="noConversion"/>
  </si>
  <si>
    <t>신화의 세계</t>
    <phoneticPr fontId="5" type="noConversion"/>
  </si>
  <si>
    <t>GS2024</t>
    <phoneticPr fontId="5" type="noConversion"/>
  </si>
  <si>
    <t>생각과 창의성</t>
    <phoneticPr fontId="5" type="noConversion"/>
  </si>
  <si>
    <t>GS2575</t>
    <phoneticPr fontId="5" type="noConversion"/>
  </si>
  <si>
    <t>공연예술의 이해</t>
    <phoneticPr fontId="5" type="noConversion"/>
  </si>
  <si>
    <t>GS2516</t>
    <phoneticPr fontId="5" type="noConversion"/>
  </si>
  <si>
    <t>대중음악의 이해</t>
    <phoneticPr fontId="5" type="noConversion"/>
  </si>
  <si>
    <t>GS2577</t>
    <phoneticPr fontId="5" type="noConversion"/>
  </si>
  <si>
    <t>장르영화로 읽는 한국사회</t>
    <phoneticPr fontId="5" type="noConversion"/>
  </si>
  <si>
    <t>GS2573</t>
    <phoneticPr fontId="5" type="noConversion"/>
  </si>
  <si>
    <t>Stories and Culture</t>
    <phoneticPr fontId="5" type="noConversion"/>
  </si>
  <si>
    <t>GS2574</t>
    <phoneticPr fontId="5" type="noConversion"/>
  </si>
  <si>
    <t>Western Satire History and Present</t>
    <phoneticPr fontId="5" type="noConversion"/>
  </si>
  <si>
    <t>GS2520</t>
    <phoneticPr fontId="5" type="noConversion"/>
  </si>
  <si>
    <t>세계화시대의 국제관계</t>
    <phoneticPr fontId="5" type="noConversion"/>
  </si>
  <si>
    <t>GS2552</t>
    <phoneticPr fontId="5" type="noConversion"/>
  </si>
  <si>
    <t>한반도 평화와 통일</t>
    <phoneticPr fontId="31" type="noConversion"/>
  </si>
  <si>
    <t>GS2553</t>
    <phoneticPr fontId="5" type="noConversion"/>
  </si>
  <si>
    <t>현대사회와 문화</t>
    <phoneticPr fontId="31" type="noConversion"/>
  </si>
  <si>
    <t>GS2550</t>
    <phoneticPr fontId="5" type="noConversion"/>
  </si>
  <si>
    <t>현대사회와 직업윤리</t>
    <phoneticPr fontId="5" type="noConversion"/>
  </si>
  <si>
    <t>GS2518</t>
    <phoneticPr fontId="5" type="noConversion"/>
  </si>
  <si>
    <t>성·사랑·결혼</t>
    <phoneticPr fontId="5" type="noConversion"/>
  </si>
  <si>
    <t>GS2549</t>
    <phoneticPr fontId="5" type="noConversion"/>
  </si>
  <si>
    <t>행복학</t>
    <phoneticPr fontId="31" type="noConversion"/>
  </si>
  <si>
    <t>GS2600</t>
    <phoneticPr fontId="5" type="noConversion"/>
  </si>
  <si>
    <t>항공산업의 이해</t>
    <phoneticPr fontId="5" type="noConversion"/>
  </si>
  <si>
    <t>GS2591</t>
    <phoneticPr fontId="5" type="noConversion"/>
  </si>
  <si>
    <t>American Journalism and Fake News</t>
    <phoneticPr fontId="5" type="noConversion"/>
  </si>
  <si>
    <t>GS2593</t>
    <phoneticPr fontId="5" type="noConversion"/>
  </si>
  <si>
    <t>Gender Studies</t>
    <phoneticPr fontId="5" type="noConversion"/>
  </si>
  <si>
    <t>GS2592</t>
    <phoneticPr fontId="5" type="noConversion"/>
  </si>
  <si>
    <t>Cultural Awareness</t>
    <phoneticPr fontId="5" type="noConversion"/>
  </si>
  <si>
    <t>GS2523</t>
    <phoneticPr fontId="5" type="noConversion"/>
  </si>
  <si>
    <t>현대물리</t>
    <phoneticPr fontId="5" type="noConversion"/>
  </si>
  <si>
    <t>천체물리학</t>
    <phoneticPr fontId="31" type="noConversion"/>
  </si>
  <si>
    <t>GS2554</t>
    <phoneticPr fontId="5" type="noConversion"/>
  </si>
  <si>
    <t>생명공학의 이해</t>
    <phoneticPr fontId="5" type="noConversion"/>
  </si>
  <si>
    <t>GS2532</t>
    <phoneticPr fontId="5" type="noConversion"/>
  </si>
  <si>
    <t>시장경제의 이해</t>
    <phoneticPr fontId="5" type="noConversion"/>
  </si>
  <si>
    <t>GS2259</t>
    <phoneticPr fontId="5" type="noConversion"/>
  </si>
  <si>
    <t>실용한자와 한문</t>
    <phoneticPr fontId="5" type="noConversion"/>
  </si>
  <si>
    <t>일본문화의 이해</t>
    <phoneticPr fontId="5" type="noConversion"/>
  </si>
  <si>
    <t>GS2558</t>
    <phoneticPr fontId="5" type="noConversion"/>
  </si>
  <si>
    <t>유럽문화의 이해</t>
    <phoneticPr fontId="31" type="noConversion"/>
  </si>
  <si>
    <t>GS2579</t>
    <phoneticPr fontId="5" type="noConversion"/>
  </si>
  <si>
    <t>독일어와 문화</t>
    <phoneticPr fontId="5" type="noConversion"/>
  </si>
  <si>
    <t>GS2526</t>
    <phoneticPr fontId="31" type="noConversion"/>
  </si>
  <si>
    <t>프랑스어와 문화</t>
    <phoneticPr fontId="5" type="noConversion"/>
  </si>
  <si>
    <t>GS2581</t>
    <phoneticPr fontId="5" type="noConversion"/>
  </si>
  <si>
    <t>스페인어와 문화</t>
    <phoneticPr fontId="5" type="noConversion"/>
  </si>
  <si>
    <t>GS2580</t>
    <phoneticPr fontId="5" type="noConversion"/>
  </si>
  <si>
    <t>러시아어와 문화</t>
    <phoneticPr fontId="5" type="noConversion"/>
  </si>
  <si>
    <t>GS2533</t>
    <phoneticPr fontId="5" type="noConversion"/>
  </si>
  <si>
    <t>외국인을 위한 기초한국어</t>
    <phoneticPr fontId="5" type="noConversion"/>
  </si>
  <si>
    <t>GS2543</t>
    <phoneticPr fontId="5" type="noConversion"/>
  </si>
  <si>
    <t>영어스피치와 프리젠테이션</t>
    <phoneticPr fontId="5" type="noConversion"/>
  </si>
  <si>
    <t>GS2644</t>
    <phoneticPr fontId="5" type="noConversion"/>
  </si>
  <si>
    <t xml:space="preserve">Geography &amp; Culture in Southeast Asia </t>
    <phoneticPr fontId="5" type="noConversion"/>
  </si>
  <si>
    <t>GS2645</t>
    <phoneticPr fontId="5" type="noConversion"/>
  </si>
  <si>
    <t>Globalization and Mass Western Culture</t>
    <phoneticPr fontId="5" type="noConversion"/>
  </si>
  <si>
    <t>GS2567</t>
    <phoneticPr fontId="5" type="noConversion"/>
  </si>
  <si>
    <t>Understanding American Culture</t>
    <phoneticPr fontId="5" type="noConversion"/>
  </si>
  <si>
    <t>GS2578</t>
    <phoneticPr fontId="5" type="noConversion"/>
  </si>
  <si>
    <t>Understanding European Society</t>
    <phoneticPr fontId="5" type="noConversion"/>
  </si>
  <si>
    <t>봉사와리더십</t>
    <phoneticPr fontId="5" type="noConversion"/>
  </si>
  <si>
    <t>GS2564</t>
    <phoneticPr fontId="5" type="noConversion"/>
  </si>
  <si>
    <t>명장의 리더십</t>
    <phoneticPr fontId="5" type="noConversion"/>
  </si>
  <si>
    <t>취∙창업전략특강</t>
    <phoneticPr fontId="5" type="noConversion"/>
  </si>
  <si>
    <t>GS2647</t>
    <phoneticPr fontId="5" type="noConversion"/>
  </si>
  <si>
    <t>창업과 부자경제학</t>
    <phoneticPr fontId="5" type="noConversion"/>
  </si>
  <si>
    <t>GS2646</t>
    <phoneticPr fontId="5" type="noConversion"/>
  </si>
  <si>
    <t>대학생 실전창업</t>
    <phoneticPr fontId="5" type="noConversion"/>
  </si>
  <si>
    <t>학습과학과 자기도학습전략</t>
    <phoneticPr fontId="5" type="noConversion"/>
  </si>
  <si>
    <t>대학 핵심역량 및 학부(과) 교과과정 체계표 (교양)</t>
    <phoneticPr fontId="5" type="noConversion"/>
  </si>
  <si>
    <r>
      <t>학부(과)명</t>
    </r>
    <r>
      <rPr>
        <sz val="10"/>
        <color theme="1"/>
        <rFont val="맑은 고딕"/>
        <family val="3"/>
        <charset val="129"/>
        <scheme val="major"/>
      </rPr>
      <t xml:space="preserve"> : 기초교양교육원/영어교육원</t>
    </r>
    <phoneticPr fontId="31" type="noConversion"/>
  </si>
  <si>
    <r>
      <t>교과과정</t>
    </r>
    <r>
      <rPr>
        <sz val="10"/>
        <color theme="1"/>
        <rFont val="맑은 고딕"/>
        <family val="3"/>
        <charset val="129"/>
        <scheme val="major"/>
      </rPr>
      <t xml:space="preserve"> : 2018-2019학년도</t>
    </r>
    <phoneticPr fontId="5" type="noConversion"/>
  </si>
  <si>
    <t>(참고) 1. 교과목별로 해당 역량에 ○로 표기합니다.   2. 세부전공별로 작성합니다.   3. 회색 셀은 기재하지 않습니다.</t>
    <phoneticPr fontId="5" type="noConversion"/>
  </si>
  <si>
    <t>연번</t>
    <phoneticPr fontId="5" type="noConversion"/>
  </si>
  <si>
    <t>교과목명</t>
    <phoneticPr fontId="5" type="noConversion"/>
  </si>
  <si>
    <t>[S] 글로벌소통
역량</t>
    <phoneticPr fontId="5" type="noConversion"/>
  </si>
  <si>
    <t>[P] 전문탐구
역량</t>
    <phoneticPr fontId="5" type="noConversion"/>
  </si>
  <si>
    <t>[A] 통섭융합
역량</t>
    <phoneticPr fontId="5" type="noConversion"/>
  </si>
  <si>
    <t>[C] 창의도전
역량</t>
    <phoneticPr fontId="5" type="noConversion"/>
  </si>
  <si>
    <t>[E] 윤리인성
역량</t>
    <phoneticPr fontId="5" type="noConversion"/>
  </si>
  <si>
    <t>학습목표 및 교과목소개</t>
    <phoneticPr fontId="5" type="noConversion"/>
  </si>
  <si>
    <t>S1</t>
    <phoneticPr fontId="5" type="noConversion"/>
  </si>
  <si>
    <t>S2</t>
    <phoneticPr fontId="5" type="noConversion"/>
  </si>
  <si>
    <t>S3</t>
    <phoneticPr fontId="5" type="noConversion"/>
  </si>
  <si>
    <t>P1</t>
    <phoneticPr fontId="5" type="noConversion"/>
  </si>
  <si>
    <t>P2</t>
    <phoneticPr fontId="5" type="noConversion"/>
  </si>
  <si>
    <t>P3</t>
    <phoneticPr fontId="5" type="noConversion"/>
  </si>
  <si>
    <t>A1</t>
    <phoneticPr fontId="5" type="noConversion"/>
  </si>
  <si>
    <t>A2</t>
    <phoneticPr fontId="5" type="noConversion"/>
  </si>
  <si>
    <t>A3</t>
    <phoneticPr fontId="5" type="noConversion"/>
  </si>
  <si>
    <t>C1</t>
    <phoneticPr fontId="5" type="noConversion"/>
  </si>
  <si>
    <t>C2</t>
    <phoneticPr fontId="5" type="noConversion"/>
  </si>
  <si>
    <t>C3</t>
    <phoneticPr fontId="5" type="noConversion"/>
  </si>
  <si>
    <t>E1</t>
    <phoneticPr fontId="5" type="noConversion"/>
  </si>
  <si>
    <t>E2</t>
    <phoneticPr fontId="5" type="noConversion"/>
  </si>
  <si>
    <t>E3</t>
    <phoneticPr fontId="5" type="noConversion"/>
  </si>
  <si>
    <t>교과목군</t>
    <phoneticPr fontId="5" type="noConversion"/>
  </si>
  <si>
    <t>효율적 커뮤니케이션</t>
    <phoneticPr fontId="5" type="noConversion"/>
  </si>
  <si>
    <t>외국어 의사소통</t>
    <phoneticPr fontId="5" type="noConversion"/>
  </si>
  <si>
    <t>타 문화 이해</t>
    <phoneticPr fontId="5" type="noConversion"/>
  </si>
  <si>
    <t>체계적 전공지식 습득</t>
    <phoneticPr fontId="5" type="noConversion"/>
  </si>
  <si>
    <t>전공-타전공 관련성 파악</t>
    <phoneticPr fontId="5" type="noConversion"/>
  </si>
  <si>
    <t>전공관련 의도적 문제제기</t>
    <phoneticPr fontId="5" type="noConversion"/>
  </si>
  <si>
    <t>폭넓은 인문지식 습득</t>
    <phoneticPr fontId="5" type="noConversion"/>
  </si>
  <si>
    <t>비판적 사고</t>
    <phoneticPr fontId="5" type="noConversion"/>
  </si>
  <si>
    <t>융합적 사고</t>
    <phoneticPr fontId="5" type="noConversion"/>
  </si>
  <si>
    <t>감수성</t>
    <phoneticPr fontId="5" type="noConversion"/>
  </si>
  <si>
    <t>도전정신</t>
    <phoneticPr fontId="5" type="noConversion"/>
  </si>
  <si>
    <t>창조성</t>
    <phoneticPr fontId="5" type="noConversion"/>
  </si>
  <si>
    <t>윤리적 실천</t>
    <phoneticPr fontId="5" type="noConversion"/>
  </si>
  <si>
    <t>화합과 협력</t>
    <phoneticPr fontId="5" type="noConversion"/>
  </si>
  <si>
    <t>배려와 봉사</t>
    <phoneticPr fontId="5" type="noConversion"/>
  </si>
  <si>
    <t>필수및기초</t>
    <phoneticPr fontId="5" type="noConversion"/>
  </si>
  <si>
    <t>인문학</t>
    <phoneticPr fontId="5" type="noConversion"/>
  </si>
  <si>
    <t>사회과학</t>
    <phoneticPr fontId="5" type="noConversion"/>
  </si>
  <si>
    <t>자연과학</t>
    <phoneticPr fontId="5" type="noConversion"/>
  </si>
  <si>
    <t>사회Trend</t>
    <phoneticPr fontId="5" type="noConversion"/>
  </si>
  <si>
    <t>영어</t>
    <phoneticPr fontId="5" type="noConversion"/>
  </si>
  <si>
    <t>기타</t>
    <phoneticPr fontId="5" type="noConversion"/>
  </si>
  <si>
    <t>교양필수</t>
  </si>
  <si>
    <t>GS1134</t>
  </si>
  <si>
    <t>교양 글쓰기</t>
  </si>
  <si>
    <t>논리적인 사고와 정확한 표현의 배양을 목표로 삼는다. 여러 유형의 글쓰기를 통해 사고와 표현의 관계를 이해하며, 올바른 국어생활과 문장기술의 실제를 익히는 시간을 갖는다</t>
  </si>
  <si>
    <t>필수교양</t>
    <phoneticPr fontId="5" type="noConversion"/>
  </si>
  <si>
    <t>영어커뮤니케이션Ⅰ</t>
  </si>
  <si>
    <t>필수및기초</t>
    <phoneticPr fontId="5" type="noConversion"/>
  </si>
  <si>
    <t xml:space="preserve">영어 능력 중에서 생각을 표현하는 기능인 쓰기와 말하기 능력을 향상시키는 것을 목표로 하는 과목이며 외국인 강사의 반복적인 훈련과 교정을 통하여 자신의 사고를 구어체와 문어체로 논리적이고 효과적인 방법으로 표현하는 기술을 학습한다. </t>
  </si>
  <si>
    <t>영어커뮤니케이션Ⅱ</t>
  </si>
  <si>
    <t>GS1137
GS1138</t>
    <phoneticPr fontId="5" type="noConversion"/>
  </si>
  <si>
    <t>4차산업혁명 시대에 접어들면서 컴퓨터와 소프트웨어를 활용하여 제품과 서비스의 부가가치를 높이려는 시도가 전 산업 분야에 확산되고 있다. 이러한 산업계 변화에 부응하는 인재를 양성하기 위하여 모든 학생들에게 컴퓨터를 소속 전공분야에 활용하기 위한 능력을 제고할 필요성이 높아졌다. 컴퓨팅적사고와 문제해결 과목은 모든 전공의 대학생들에게 계산의 도구로서의 컴퓨터 활용 능력을 함양하고, 소프트웨어가 자신의 전공 영역에서 어떤 가치를 가질 지를 경험적으로 가늠할 수 있도록 만들어주는 과목이다. 강좌의 전반부에서는 대표적인 생산성 도구인 Excel의 심도 있는 활용법을 강의와 실습으로 익히고, 후반부에서는 스냅! 프로그램을 이용한 소프트웨어 작성 실습과 간단한 프로젝트를 통하여, 컴퓨터가 동작하는 원리를 배운다. 이 과정을 통해서, 어떤 주어진 문제를 소프트웨어적으로 해결하기 위한 논리적, 절차적 과정을 배운다.</t>
    <phoneticPr fontId="5" type="noConversion"/>
  </si>
  <si>
    <t>항공우주분야 특성화 교육으로 항공우주산업에 대한 포괄적인 내용을 쉽게 소개하여 본교 학생들에게 항공우주산업 전반을 이해하게 한다. 강의는 모든 학생에게 필수 과목으로 세부내용은 항공운항, 항공교통 및 항공우주산업에 관한 지식이며 강의를 통하여 학생들에게 전공과 교양의 기초를 견고하게 하는 것을 목표로 한다.</t>
  </si>
  <si>
    <t>GS1107</t>
  </si>
  <si>
    <t>항공기의 발달과정과 항공기 비행의 기본원리 및 장비의 개요, 운항응용 분야 등을 교수하여 항공학전공의 기틀을 마련한다.</t>
  </si>
  <si>
    <t>교양필수</t>
    <phoneticPr fontId="5" type="noConversion"/>
  </si>
  <si>
    <t>RC7144</t>
    <phoneticPr fontId="5" type="noConversion"/>
  </si>
  <si>
    <t>물리</t>
    <phoneticPr fontId="5" type="noConversion"/>
  </si>
  <si>
    <t>항공기의 운동과 동역학을 이해하기 위하여 뉴턴법칙으로 다루며 힘과 관련된 개념을 습득함으로서 자연의 물리세계를 수량으로 이해할 수 있는 기초지식을 습득한다</t>
  </si>
  <si>
    <t>전공기초교양</t>
    <phoneticPr fontId="5" type="noConversion"/>
  </si>
  <si>
    <t>RC7105</t>
    <phoneticPr fontId="5" type="noConversion"/>
  </si>
  <si>
    <r>
      <t>물리 및 실험</t>
    </r>
    <r>
      <rPr>
        <sz val="9"/>
        <color theme="1"/>
        <rFont val="맑은 고딕"/>
        <family val="3"/>
        <charset val="129"/>
      </rPr>
      <t>Ⅰ</t>
    </r>
    <phoneticPr fontId="5" type="noConversion"/>
  </si>
  <si>
    <t>필수및기초</t>
    <phoneticPr fontId="5" type="noConversion"/>
  </si>
  <si>
    <t>Newton역학으로 본 자연현상의 특성 중의 하나가 보존 법칙인데 에너지 보존 법칙, 운동량 보존 법칙, 각운동량 보존 법칙이 그것이다. 일반물리학은 자연현상을 Newton Mechanics를 통해 이해하는 것이며, 그러한 이해로 접근해가는 물리적인 사고방식을 익히고 실제의 여러 영역으로 확대 적용할 수 있는 능력을 키우는 것이다. Newton 법칙의 벡터적 사고인 힘의 관점으로 운동을 이해해보고 일-에너지의 스칼라 사고인 에너지의 관점으로 운동을 다시 새롭게 이해해 봄으로써 자연의 현상들이 어떻게 보존 법칙으로 표현되는지 생각해본다.</t>
  </si>
  <si>
    <t>RC7104</t>
    <phoneticPr fontId="5" type="noConversion"/>
  </si>
  <si>
    <r>
      <t>물리 및 실험</t>
    </r>
    <r>
      <rPr>
        <sz val="9"/>
        <color theme="1"/>
        <rFont val="함초롬바탕"/>
        <family val="1"/>
        <charset val="129"/>
      </rPr>
      <t>Ⅱ</t>
    </r>
    <phoneticPr fontId="5" type="noConversion"/>
  </si>
  <si>
    <t>전기와 자기현상을 배운다. 전기에 의한 힘은 만유인력이 아닌 전기력이며, 자석들 간의 힘은 만유인력이나 전기력이 아닌 자기력이다. 전기력과 자기력을 정량화하는 실험법칙들로서 쿨롱력과 로렌츠힘을 배운다. 전기현상과 자기현상을 종합한 맥스웰방정식을 이해하고 전자기파를 이해한다.</t>
    <phoneticPr fontId="5" type="noConversion"/>
  </si>
  <si>
    <t>RC7205</t>
    <phoneticPr fontId="5" type="noConversion"/>
  </si>
  <si>
    <t>미분방정식</t>
    <phoneticPr fontId="5" type="noConversion"/>
  </si>
  <si>
    <t xml:space="preserve">고계 상미분 방정식에 대하여 다루며 연립미분방정식의 일반해 및 급수해에 대해 강의하고 라플라스 변환을 이용한 해법, 푸우리에 급수와 적분 그리고 이를 이용한 푸우리에 변환과 미분방정식에 대해 적용등을 취급한다. </t>
  </si>
  <si>
    <t>함수의 미분과 적분에 대한 기본 개념과 성질을 이해하여 이공학적 문제에 적용 및 응용할 수 있는 수학적 해석력을 배운다. 역함수, 수열, 급수, 편미분, 다중적분등의 영역의 개념과 성질을 이해하여 수학적 응용력과 사고력을 키운다.</t>
  </si>
  <si>
    <t>벡터공간, 선형변환, 행렬등으로 구성된 선형대수의 중요한 내용의 하나가 연립방정식 해법에 대한 이론을 정리 및 체계화하는 것이다. 선형대수의 개념들은 수학의 문제를 해결해 나가는 중요한 도구가 되었을 뿐 아니라, 자연과학이나 사회과학을 설명하고 풀이하는데 응용된다. 따라서 강의는 학생들이 선형대수의 기본개념을 충분히 파악하도록 하며, 예제와 연습문제를 통해 응용력을 가지도록 강의한다.</t>
    <phoneticPr fontId="5" type="noConversion"/>
  </si>
  <si>
    <t>화학에 대한 전반적인 이해를 통해 그 지식과 이론을 응용할 수 있는 능력을 배양하고, 응용과학분야 중 가장 기본적이고 응용성이 넓은 화학을 통해 공학분야의 기본적인 자료를 이해하고 분석할 수 있는 능력을 배양하여 화학을 생활에 응용할 때 나타나는 문제들을 인식하고 해결할 수 있도록 한다.</t>
  </si>
  <si>
    <t>필수및기초</t>
    <phoneticPr fontId="5" type="noConversion"/>
  </si>
  <si>
    <t>자유전공학부생들에게 자신의 적성과 장래 계획에 따라 자신이 원하는 학과를 선택할 수 있도록 도움을 주는 교과목이다.</t>
    <phoneticPr fontId="5" type="noConversion"/>
  </si>
  <si>
    <t>전공기초교양</t>
    <phoneticPr fontId="5" type="noConversion"/>
  </si>
  <si>
    <t>교양선택</t>
  </si>
  <si>
    <t>4차산업혁명과 사회</t>
    <phoneticPr fontId="5" type="noConversion"/>
  </si>
  <si>
    <t>자연과학</t>
  </si>
  <si>
    <r>
      <t>4차산업혀경은 '모든 것이 상호연결되 지능화된 사회'변화를 가져올 것으로 전망된다. 그 영향은 단지 경제와 산업에 국한되지 않으며, 정치와 시민사회, 일자리와 업무의 성격을 바꾸는 것을 넘어 삶 전반에 총체적 변화를 야기할 것으로 예상된다. 이 교과목은 4차 산업혁명의 도래에 따른 미래사회 변동과 사회적 쟁점들에 대한 이해를 도울 것이다. 첫째, 기술과 사회변동의 관계에 대한 역사적</t>
    </r>
    <r>
      <rPr>
        <sz val="9"/>
        <color theme="1"/>
        <rFont val="맑은 고딕"/>
        <family val="3"/>
        <charset val="129"/>
      </rPr>
      <t>∙이론적 접근을 통해 4차 산업혁명의 주요 변화동인 및 특징에 대해 살펴본다. 둘째, 경제∙산업 측면에서 4차 산업혁명이 어떤 원리와 시스템 위에서 작동하는지를 이해하고, 노동과 직업 세계가 어떻게 변화할 것인지를 가늠해 본다. 셋째, 정치 측면에서 정부 형태와 시민참여 방식에서 어떠한 변화가 일어나고 있는지를 다룬다. 넷째, 인공지느의 등장으로 인한 정체성 위기 및 새로운 윤리적 문제, 감시와 프라이버시 딜레마 등 4차 산업혁명이 초래할 새로운 사회문제들에 대한 여러 쟁점을 검토한다.</t>
    </r>
    <phoneticPr fontId="5" type="noConversion"/>
  </si>
  <si>
    <t>자연과 과학</t>
  </si>
  <si>
    <t>자연과학과 인문사회과학, 공학에 통합적인 연관된 문제, 인물, 사건을 중심으로 다른 영역의 교수들과 함께 학생들이 통합적인 사고를 할 수 있도록 강좌를 운영한다.</t>
  </si>
  <si>
    <t>GS2554</t>
  </si>
  <si>
    <t>생명공학의 이해</t>
  </si>
  <si>
    <t xml:space="preserve">생물체가 가지고 있는 여러 기능을 공업적으로 이용한 유전자 재조합, 세포융합, 줄기세포 치료 등의 기술로 품종개량이나 식량⦁의약품 생산, 환경 정화 등에 응용하는 새로운 산업을 이해한다. </t>
  </si>
  <si>
    <t>GS2037</t>
  </si>
  <si>
    <t>생물학의 이해</t>
  </si>
  <si>
    <t xml:space="preserve">생명체의 특성, 세포의 구조와 기능 및 생명현상 전반에 관한 내용을 중심으로 학습하여, 생명과학에 대한 올바른 인식과 그 이용에 대한 기초 지식 함양을 목표로 한다.     </t>
  </si>
  <si>
    <t>자연과학의 기본적인 이해부터 기초 화학이론과 지구와 공기, 물, 식품의 화학, 생활 속 화학제품, 의약품들에 관하여 학습한다.</t>
  </si>
  <si>
    <t>GS2559</t>
  </si>
  <si>
    <t>자연과학</t>
    <phoneticPr fontId="5" type="noConversion"/>
  </si>
  <si>
    <t>한국어와 영어등의 인간자연언어에 담겨 있는 특징적 현상들을 체계적이고 논리적으로 분석하여 언어의 과학적 특성들을 관찰 탐구하고 궁극적으로 인간의 마음의 구조를 이해하는 것이 목표</t>
  </si>
  <si>
    <t>자연과 과학</t>
    <phoneticPr fontId="5" type="noConversion"/>
  </si>
  <si>
    <t>GS2199</t>
  </si>
  <si>
    <t>일반화학</t>
  </si>
  <si>
    <t xml:space="preserve">물질의 구조와 성질, 열화학, 반응속도 등 화학의 기본적 개념을 이해시킨다. </t>
  </si>
  <si>
    <t>천체물리학</t>
  </si>
  <si>
    <t xml:space="preserve">천체의 내부구조, 천체의 에너지원 등 우주의 생성 원리와 천문학 현상을 물리학적 방법으로 설명한다. 일반 물리법칙이나 실험을 통해 밝혀진 지식체계를 바탕으로 우주에 존재하는 천체 생성 및 진화와 관련된 내용을 강의하고, 천체나 우주에서의 관측 및 탐사와 지구근접 우주공간의 구성 및 우주 환경에 관한 내용을 소개한다. </t>
  </si>
  <si>
    <t>천체와 우주의 이해</t>
  </si>
  <si>
    <t>우주를 지배하는 중력장이론과 수반되는 행성 동력학, 핵합성에 의한 천체의 형성과 블랙홀, 초신성등에 관한 설명을 핵물리학의 지식으로 설명하며 우주와 천체에 대한 기본개념과 지식을 습득케한다.</t>
  </si>
  <si>
    <t>GS2523</t>
  </si>
  <si>
    <t>현대물리</t>
  </si>
  <si>
    <t xml:space="preserve">현대물리의 양대 근간인 특수상대성 이론의 기초적인 지식을 습득하고 물질의 질량-에너지 등가원리를 배운다. 양자론의 기본지식을 습득하고 빛의 복사이론과 물질의 입자-파동 이중성을 구현하는 불확정성 원리를 배운다. </t>
  </si>
  <si>
    <t>GS2573</t>
    <phoneticPr fontId="5" type="noConversion"/>
  </si>
  <si>
    <t>Stories and Culture</t>
    <phoneticPr fontId="5" type="noConversion"/>
  </si>
  <si>
    <t>○</t>
    <phoneticPr fontId="5" type="noConversion"/>
  </si>
  <si>
    <r>
      <t xml:space="preserve">This course will have students read and discuss some of the most influential stories from Western Culture over time.  Normally, four stories will be selected for each semester: two before and two after the mid-term.  The four selections for a semester will be made by the instructor and announced before the beginning of the term.  The list of possible stories from which the selection will be made will include the </t>
    </r>
    <r>
      <rPr>
        <u/>
        <sz val="9"/>
        <color theme="1"/>
        <rFont val="맑은 고딕"/>
        <family val="3"/>
        <charset val="129"/>
      </rPr>
      <t>Odyssey</t>
    </r>
    <r>
      <rPr>
        <sz val="9"/>
        <color theme="1"/>
        <rFont val="맑은 고딕"/>
        <family val="3"/>
        <charset val="129"/>
      </rPr>
      <t xml:space="preserve">, </t>
    </r>
    <r>
      <rPr>
        <u/>
        <sz val="9"/>
        <color theme="1"/>
        <rFont val="맑은 고딕"/>
        <family val="3"/>
        <charset val="129"/>
      </rPr>
      <t>Pygmalion</t>
    </r>
    <r>
      <rPr>
        <sz val="9"/>
        <color theme="1"/>
        <rFont val="맑은 고딕"/>
        <family val="3"/>
        <charset val="129"/>
      </rPr>
      <t xml:space="preserve">, </t>
    </r>
    <r>
      <rPr>
        <u/>
        <sz val="9"/>
        <color theme="1"/>
        <rFont val="맑은 고딕"/>
        <family val="3"/>
        <charset val="129"/>
      </rPr>
      <t>Romeo and Juliet</t>
    </r>
    <r>
      <rPr>
        <sz val="9"/>
        <color theme="1"/>
        <rFont val="맑은 고딕"/>
        <family val="3"/>
        <charset val="129"/>
      </rPr>
      <t xml:space="preserve">, </t>
    </r>
    <r>
      <rPr>
        <u/>
        <sz val="9"/>
        <color theme="1"/>
        <rFont val="맑은 고딕"/>
        <family val="3"/>
        <charset val="129"/>
      </rPr>
      <t>Frankenstein</t>
    </r>
    <r>
      <rPr>
        <sz val="9"/>
        <color theme="1"/>
        <rFont val="맑은 고딕"/>
        <family val="3"/>
        <charset val="129"/>
      </rPr>
      <t xml:space="preserve">, and </t>
    </r>
    <r>
      <rPr>
        <u/>
        <sz val="9"/>
        <color theme="1"/>
        <rFont val="맑은 고딕"/>
        <family val="3"/>
        <charset val="129"/>
      </rPr>
      <t>A Christmas Carol</t>
    </r>
    <r>
      <rPr>
        <sz val="9"/>
        <color theme="1"/>
        <rFont val="맑은 고딕"/>
        <family val="3"/>
        <charset val="129"/>
      </rPr>
      <t>.  To the extent possible, stories will be studied in their original form and in the way they evolved into contemporary tellings.  Class time will be divided into lecture by the instructor, discussion by the whole class with the instructor, discussion in independent small groups of students, and occasionally some viewing of film.  At the end of this course, students should have acquired a deeper appreciation of the stories studied, both in their internal details and in their wider significance.</t>
    </r>
    <phoneticPr fontId="5" type="noConversion"/>
  </si>
  <si>
    <t>문학과 예술</t>
    <phoneticPr fontId="5" type="noConversion"/>
  </si>
  <si>
    <t>인문학</t>
    <phoneticPr fontId="5" type="noConversion"/>
  </si>
  <si>
    <t>Satire is a time-honored tradition in many Western countries, whether as innocent comedy or biting criticism of powerful governments and corporations. This course examines the role of satire over the last 5 centuries, with an ultimate focus on modern-day practices.
Using historical texts and modern-day multimedia, students will be able to identify and classify satirical devices, leading to a deeper understanding of this cultural tool. Such an understanding is critical to a fuller comprehension of Western society and pop culture in 2018 and beyond.</t>
    <phoneticPr fontId="5" type="noConversion"/>
  </si>
  <si>
    <t>인문학</t>
  </si>
  <si>
    <t xml:space="preserve">학생들에게 동서양의 인문적 고전들을 소개하고, 학생들에게 학생들이 자연인으로서 행복하게 살고 사회인으로서 제 역할을 다할 수 있는 적은 자양분이 되는 것이다. </t>
  </si>
  <si>
    <t>문학과 예술</t>
    <phoneticPr fontId="5" type="noConversion"/>
  </si>
  <si>
    <t>GS2575</t>
    <phoneticPr fontId="5" type="noConversion"/>
  </si>
  <si>
    <t>공연예술의 이해</t>
    <phoneticPr fontId="5" type="noConversion"/>
  </si>
  <si>
    <t>인문학</t>
    <phoneticPr fontId="5" type="noConversion"/>
  </si>
  <si>
    <t xml:space="preserve">이 과목은 연극의 기원으로부터 시작해 동서양 연극의 역사, 연극을 비롯한 다양한 공연예술(뮤지컬, 창극 등)의 특징을 이해하는 것을 목적으로 한다. 관련 이론 강의 및 대본과 공연 감상을 함께 진행하며 공연예술에 대한 이해의 폭을 넓히고자 한다. </t>
    <phoneticPr fontId="5" type="noConversion"/>
  </si>
  <si>
    <t>○</t>
    <phoneticPr fontId="5" type="noConversion"/>
  </si>
  <si>
    <t xml:space="preserve">현대는 대중의 시대라고 할 만큼 대중이 창조하고 향유하는 문화는 다양하며 다른 분야와 많은 영향을 주고받는다. 본 강좌에서는 대중의 의미를 파악하고, 대중에 의해 결정되고 향유되는 문화 유형 전반에 대해 고찰하며 특히 언어에 의해 선도되는 문학을 비롯한, 대중문화에 대해 살펴본다. </t>
  </si>
  <si>
    <t>문학과 예술</t>
  </si>
  <si>
    <t>GS2516</t>
  </si>
  <si>
    <t>대중음악의 이해</t>
  </si>
  <si>
    <t>○</t>
    <phoneticPr fontId="5" type="noConversion"/>
  </si>
  <si>
    <t>음악 교육은 가정과 이성을 조화롭게 하는 감수성 교육이라는 차원에서 매우 중요하다. 이는 정서적 안정과 예리한 판단력의 기반이 될 뿐 아니라 그 자체로 행복한 삶을 누리는 기초가 된다. 학생들에게 보다 유연한 감수성 교육을 실시하기 위함이 이 수업의 목표이다.</t>
  </si>
  <si>
    <t>문학과 예술</t>
    <phoneticPr fontId="5" type="noConversion"/>
  </si>
  <si>
    <t>대 미학이론을 토대로 예술작품을 감상하는 것으로 고전주의, 낭만주의, 모더니즘, 포스트모더니즘, 구조주의, 후기구조주의, 정신분석학 예술이론, 문예생태학의 이론과 이를 바탕으로 그에 부합하는 예술작품들을 감상한다. 하지만 딱딱한 이론 위주의 수업이 아닌 문학, 미술, 음악, 건축, 사진 등 다양한 분야의 작품들이 감상의 대상이 될 것이다.</t>
  </si>
  <si>
    <t>문학에 대한 일반 이론과 작품세계를 통해 문학과 삶 사이의 본질적인 관련을 파악하고 우리의 삶에서 필요한 교양을 함양토록 한다. 문학에 대한 친밀감을 느끼게 하고 보다 쉽게 문학에 접근할 수 있도록 하며 문학 작품이 우리의 삶에 어떤 중요한 의미를 갖는지를 인식할 수 있도록, 한국의 대표적 문학작품들을 감상하고 작품 속에 나타난 인생들의 삶을 특질들을 발견케 한다.</t>
  </si>
  <si>
    <t>GS2024</t>
  </si>
  <si>
    <t>생각과 창의성</t>
  </si>
  <si>
    <t>생각과 창의성 기르기는 학생들이 생각을 통해서 창의성을 기르는 것을 목적으로 하고 있다. 학생들은 창의적으로 생각하는데 필요한 기술ㅇㄹ 배울 수 있을 것이다. 그들은 몸과 마음, 언어와 생각, 생각과 문화의 관계를 깊게 살펴봄으로써 사람들이 어떻게 새롭게 지식과 기술과 규범과 문화를 발전시켜 왔는지 알게 될 것이다.</t>
    <phoneticPr fontId="5" type="noConversion"/>
  </si>
  <si>
    <t>문학과 예술</t>
    <phoneticPr fontId="5" type="noConversion"/>
  </si>
  <si>
    <t>GS2032</t>
  </si>
  <si>
    <t>세계문학감상</t>
  </si>
  <si>
    <t>세계고전문학작품을 감상하는 것으로 중국 한시, 일본 하이쿠, 영미와 유럽의 유명 시들을 감상할 것이며, 중국, 일본, 몽골, 영미와 유럽의 소설을 감상한다. 학생들이 문학적으로나 사상적으로 품위있고 가치 있는 한국고전문학작품을 감상함으로써, 지성과 감성의 조화로운 품격을 기르는데 도움을 주고자 한다.</t>
  </si>
  <si>
    <t>GS2576</t>
    <phoneticPr fontId="5" type="noConversion"/>
  </si>
  <si>
    <t>신화의 세계</t>
    <phoneticPr fontId="5" type="noConversion"/>
  </si>
  <si>
    <t>본 강의에서는 동서양의 신화를 탐색한다. 시화에는 인류 정신의 뿌리가 담겨 있다. 거기에는 인류의 보편적 정신이 스며있으며, 동시에 민족 저마다의 특성도 들어있다. 본 강의에서는 한국, 시베리아, 중국, 일본 등 동양의 신화와 그리스로마 신화, 북유럽의 신화 등에 대해 살펴보면서 인류의 정신을 탐색할 것이다.</t>
    <phoneticPr fontId="5" type="noConversion"/>
  </si>
  <si>
    <t>문학과 예술</t>
    <phoneticPr fontId="5" type="noConversion"/>
  </si>
  <si>
    <t>GS2577</t>
    <phoneticPr fontId="5" type="noConversion"/>
  </si>
  <si>
    <t>인문학</t>
    <phoneticPr fontId="5" type="noConversion"/>
  </si>
  <si>
    <t>&lt;장르 영화로 읽는 한국 사회&gt;는 근현대 한국 사회 변화의 요인들과 변화 양상에 초점을 맞추어 1)사회 구성과 변화 요인, 2)1960년대부터 2000년대까지 한국 사회의 시대적 변동과 문화적 변화를 장르 영화의 관점에서 학습한다. 교수자가 이론과 사례들을 강의하는 평면적 구성에서 벗어나 학생들이 기본 지식을 토대로 문화적 관점에서 특정 주제를 중심으로 한국 사회를 직접 분석하고 이를 확장 토론을 통해 분석 결과의 타당성을 검증하고 다양한 접근 방법들을 고유하도록 유도한다.</t>
    <phoneticPr fontId="5" type="noConversion"/>
  </si>
  <si>
    <t>GS2031</t>
  </si>
  <si>
    <t>한국고전문학산책</t>
  </si>
  <si>
    <t>한국고전문학작품을 감상하는 것으로 시가, 서사, 교술 작품이 모두 대상이 된다. 향가에서 시조, 가사까지 그리고 고전소설, 고전수필 등을 감상하게 된다. 학생들이 문학적으로나 미학적으로나 사상적으로 품위있고 가치 있는 한국고전문학작품을 감상함으로써, 지성과 감성의 조화로운 품격을 기르는데 도움을 주고자 한다.</t>
  </si>
  <si>
    <t>Geography and Global History: a class where students learn how geography affected cultural development and influence and effects current relationships in an era of globalization and an increasing rise in local nationalistic movements</t>
    <phoneticPr fontId="5" type="noConversion"/>
  </si>
  <si>
    <t>철학과 역사</t>
    <phoneticPr fontId="5" type="noConversion"/>
  </si>
  <si>
    <t>과학기술에 대한 철학적 접근을 시도하여 인간 생존의 필수불가결한 조건으로서의 기술 혹은 기술력의 문제로부터 비록되는 서구 과학기술의 반성적 이해와 함께 과학기술 문명의 다양한 관점을 알아본다.</t>
    <phoneticPr fontId="5" type="noConversion"/>
  </si>
  <si>
    <t>철학과 역사</t>
  </si>
  <si>
    <t>GS2565</t>
    <phoneticPr fontId="5" type="noConversion"/>
  </si>
  <si>
    <t>노장사상과 삶의지혜</t>
    <phoneticPr fontId="5" type="noConversion"/>
  </si>
  <si>
    <t>○</t>
    <phoneticPr fontId="5" type="noConversion"/>
  </si>
  <si>
    <t>동아시아인들의 역사와 삶에 지대한 영향을 준 노장사상을 소개한다. 아울러 우리 문화에 녹아든 한국의 노장문화에 대한 이해를 심화한다.</t>
  </si>
  <si>
    <t>교양선택</t>
    <phoneticPr fontId="5" type="noConversion"/>
  </si>
  <si>
    <t>GS2642</t>
    <phoneticPr fontId="5" type="noConversion"/>
  </si>
  <si>
    <t>이미 포스트모더니즘의 영향으로 다양화된 현시대에 있어서 자기 의견의 관철이 보다 중요하게 되었따. 자기의 영향력을 끼치기 위하여 가장 효율적인 방안은 바로 논리적인 주장을 펼치는 것이다. 그런데 논리라 함은 주어진 사실에 기초하여 어떤 결론을 도출하는 추리와 자기의 주장에 근거를 제시하여 설득할 수 있는 논증으로 구성되어 있다. 이런 논리적 사고를 위한 훈련을 하여 시대가 요구하는 인재로 거듭나는 경험을 할 수 있다.</t>
    <phoneticPr fontId="5" type="noConversion"/>
  </si>
  <si>
    <t>철학과 역사</t>
    <phoneticPr fontId="5" type="noConversion"/>
  </si>
  <si>
    <t>GS2019</t>
  </si>
  <si>
    <t>동북아 문화사</t>
  </si>
  <si>
    <t>동북아시대의 고대 샤머니즘부터 유교, 도교 등으로 대표되는 동양의 사유체계와 사상의 기원과 기본적인 특징들을 소개한다. 북방 샤머니즘의 고유한 사유체계인 '3수 분화의 세계관과 음양론,오행론 등의 기원과 논리를 이해하고, 이를 통해서 동양철학뿐만이 아니라 우리의 민속문화에 남겨진 다양한 사유체계의 상징적 의미들을 이해하고 분석할 수 있는 능력을 배양하는 것을 목적으로 한다.</t>
  </si>
  <si>
    <t>교양선택</t>
    <phoneticPr fontId="5" type="noConversion"/>
  </si>
  <si>
    <t>GS2571</t>
    <phoneticPr fontId="5" type="noConversion"/>
  </si>
  <si>
    <t>동양철학의 이해</t>
    <phoneticPr fontId="5" type="noConversion"/>
  </si>
  <si>
    <t>동아시아 철학 사상에 핵심적인 영향을 미쳐온 중국철학사를 선진에서 명대까지 각 시대와 시조별 주요 철학자들의 사상을 통해 살펴본다. 이를 통해서 동양적 사유의 고유한 방식과 그 고유한 방식 속에 내장된 보편적 가치를 탐구한다.</t>
    <phoneticPr fontId="5" type="noConversion"/>
  </si>
  <si>
    <t>GS2002</t>
  </si>
  <si>
    <t>고대부터 현대까지의 철학의 주요 사조들을 소개한다. 특히 각 시대의 철학적 문제들이 어떻게 형성되고, 어떻게 해명되는지를 알아본다. 아울러 현대에서 제기되는 여러 가지 철학적 문제들을 우리의 일상생활과 관련해서 탐구한다</t>
  </si>
  <si>
    <t>전쟁의 역사'라고 해도 과언이 아닌 인류 역사는 수많은 사람들이 전쟁의 고통 속에서 희생과 인내의 대가를 치루면서 정치, 경제, 사회, 군사, 문화 등 각 분야에 큰 변화를 초래하였다. 이러한 전쟁은 인류가 추구하고자 하는 보편적인 가치인 자유와 평화를 지키기 위한 많은 노력을 기울여왔음에도 불구하고 왜 일어났으며, 어떻게 싸웠으며, 어떤 역사적 교훈을 남겼는지 등을 탐구하여 향후 인류의 자유와 평화를 보장할 수 있는 기본 소양을 구비하도록 한다.</t>
    <phoneticPr fontId="5" type="noConversion"/>
  </si>
  <si>
    <t>역사와 문명</t>
    <phoneticPr fontId="5" type="noConversion"/>
  </si>
  <si>
    <t>인문학</t>
    <phoneticPr fontId="5" type="noConversion"/>
  </si>
  <si>
    <t>선사시대 이후 현대에 이르기까지 동서양에 걸친 인류문명의 발생, 성장, 소멸의 가정을 역사적인 관점에서 고찰해 학생들이 건전한 역사관과 세계관을 함양할 수 있도록 교육한다.</t>
    <phoneticPr fontId="5" type="noConversion"/>
  </si>
  <si>
    <t>철학과 역사</t>
    <phoneticPr fontId="5" type="noConversion"/>
  </si>
  <si>
    <t>GS2546</t>
  </si>
  <si>
    <t>요하문명의 이해</t>
  </si>
  <si>
    <t>(1) 요하문명을 구성하는 신석기, 청동기 시대의 유적과 유물들을 소개하고, (2) 이 요하문명이 어떻게 형성되었으며, (3) 그 주도세력들이 누구인지, (4) 어디로 이동하였는지, (5) 이 문명권의 정신문명을 이룬 사유체계는 무엇이었는지에 대한 전반적인 소개와 이해를 목적으로 한다.</t>
  </si>
  <si>
    <t>GS2598</t>
    <phoneticPr fontId="5" type="noConversion"/>
  </si>
  <si>
    <t>한국고대사</t>
    <phoneticPr fontId="5" type="noConversion"/>
  </si>
  <si>
    <t>인문학</t>
    <phoneticPr fontId="5" type="noConversion"/>
  </si>
  <si>
    <r>
      <t>한국고대의 성립과 발전을 다루고 고대의 정치</t>
    </r>
    <r>
      <rPr>
        <sz val="9"/>
        <color theme="1"/>
        <rFont val="맑은 고딕"/>
        <family val="3"/>
        <charset val="129"/>
      </rPr>
      <t>∙경제∙사회의 여러 가지 특성에 대해 배운다.</t>
    </r>
    <phoneticPr fontId="5" type="noConversion"/>
  </si>
  <si>
    <t>GS2513</t>
  </si>
  <si>
    <t>한국근현대사</t>
  </si>
  <si>
    <t>한국사에서 전개된 근대화의 과정을 민족국가의 형성이라는 관점에서 개관함으로써 현대한국의 역사적 배경을 이해한다.</t>
  </si>
  <si>
    <t>GS2028</t>
  </si>
  <si>
    <t>역사는 현재 우리 사회를 비추는 거울이자 미래에 대한 단서이다. 따라서 우리 조상들이 걸어온 발자취를 더듬으며, 이것이 현재 우리 사회에 어떤 점을 시사해주고 있는 지 살펴보는 것을 본 수업의 기본 목적으로 한다.</t>
  </si>
  <si>
    <t>GS2569</t>
    <phoneticPr fontId="5" type="noConversion"/>
  </si>
  <si>
    <t xml:space="preserve"> Current social issues and English reading </t>
    <phoneticPr fontId="5" type="noConversion"/>
  </si>
  <si>
    <t>영어</t>
    <phoneticPr fontId="5" type="noConversion"/>
  </si>
  <si>
    <t>본 강좌를 외국어로서 영어를 학습하는 대학생의 영어읽기능력(reading comprehension skills)함양을 위해 사회전반의 동시대 이슈를 다루는 영어지문을 읽고 이해하는 연습을 한다. 본 교과목의 수강생은 영어지문을 통합적으로 이해하기 위하여 어휘와 문법을 포함하는 언어적 지식을 활용하며 또한 글쓴이의 논지와 이슈의 키워드를 파악하는 비판적 긁읽기를 연습하게 된다.</t>
    <phoneticPr fontId="5" type="noConversion"/>
  </si>
  <si>
    <t>외국어(영어)</t>
    <phoneticPr fontId="5" type="noConversion"/>
  </si>
  <si>
    <t>GS2585</t>
    <phoneticPr fontId="5" type="noConversion"/>
  </si>
  <si>
    <t>Speaking and Interaction</t>
  </si>
  <si>
    <t>This course gives students opportunities, strategies, and technique to improve their interaction skills. By performing group tasks and activites, focused on achieving selected goals, students learn and practice new functional expressions, descriptive vocabulary, natural pronunciation and useful grammar tools in new ways. Coursework involves analyzing and creating new English media:helping students task a more global, holistic, technology-oriented approach to learning English.</t>
    <phoneticPr fontId="5" type="noConversion"/>
  </si>
  <si>
    <t>외국어(영어)</t>
    <phoneticPr fontId="5" type="noConversion"/>
  </si>
  <si>
    <t>GS2586</t>
    <phoneticPr fontId="5" type="noConversion"/>
  </si>
  <si>
    <t>Speaking Conversation and Accuracy</t>
  </si>
  <si>
    <t>○</t>
    <phoneticPr fontId="5" type="noConversion"/>
  </si>
  <si>
    <t>영어</t>
    <phoneticPr fontId="5" type="noConversion"/>
  </si>
  <si>
    <t>This course is designed to help students develop better speaking habits and become more comfortable conversing in English. Emphasis is placed on learning and employing new intermediate to advanced vocabulary, idioms and sentence structures in a smooth, natural manner. The class material is centered on American television, which allows students to listen to, study and replicate relevant language in themed discussions.</t>
    <phoneticPr fontId="5" type="noConversion"/>
  </si>
  <si>
    <t>외국어(영어)</t>
    <phoneticPr fontId="5" type="noConversion"/>
  </si>
  <si>
    <t>GS2587</t>
    <phoneticPr fontId="5" type="noConversion"/>
  </si>
  <si>
    <t>Speaking for Argumentation and Opinion</t>
  </si>
  <si>
    <t>○</t>
    <phoneticPr fontId="5" type="noConversion"/>
  </si>
  <si>
    <t>This course provides students with a selection of engaging and controversial topics that allow for in-class discussion with opposing points of view. Students are given strategies and tools that enable them to analyze the topics, formulate opinions, organize arguments and effectively engage in discussions with classmates. Techniques are also introduced to encourage students to carry out sustained argumentative conversations in a manner that cultivates mutual respect and constructive learning.</t>
  </si>
  <si>
    <t>GS2567</t>
    <phoneticPr fontId="5" type="noConversion"/>
  </si>
  <si>
    <t>Understanding American Culture</t>
    <phoneticPr fontId="5" type="noConversion"/>
  </si>
  <si>
    <t>사회Trend</t>
    <phoneticPr fontId="5" type="noConversion"/>
  </si>
  <si>
    <t>This course is designed to help students better understand American culture. Specifically, students will become familiar with important cultural elements and themes that are prominent in the United States. The course will look at examples from movies, television, social movements, art, literature, laws, and customs. While some historical background will be included, the course will primarily focus on culture rather than history.</t>
  </si>
  <si>
    <t>GS2588</t>
    <phoneticPr fontId="5" type="noConversion"/>
  </si>
  <si>
    <t>Writing from Paragraph to Essay</t>
  </si>
  <si>
    <t>영어</t>
    <phoneticPr fontId="5" type="noConversion"/>
  </si>
  <si>
    <t>In this course, students will learn how to write good paragraphs and essays.  The three hours per week of class time will be divided into three main parts: instruction about grammar and usage problems common among Korean students, instruction about the correct and useful ways of forming and formatting stand-alone paragraphs and five-paragraph essays, and group-discussion time where students consider the topics for the weekly homework writing assignments.  The homework assignments are a key part of the learning process in this course.  They will be carefully corrected by the instructor and returned to the students promptly.  Grading will be based mostly from the scores received in the midterm and final exams.</t>
    <phoneticPr fontId="5" type="noConversion"/>
  </si>
  <si>
    <t>외국어(영어)</t>
    <phoneticPr fontId="5" type="noConversion"/>
  </si>
  <si>
    <t>GS2589</t>
    <phoneticPr fontId="5" type="noConversion"/>
  </si>
  <si>
    <t>Writing Practices for Effective Communication</t>
  </si>
  <si>
    <t>Students make use of essential English writing techniques to improve the writing on the sentence, paragraph, and essay level. There is a strong focus on developing new and creative ideas. Using a step-by-step process, students work on generating, organizing, and writing their ideas. Peer review and group discussion is a daily part of the course. Weekly homework consists of journals and short writing assignments in which content and organization are the primary focus.</t>
    <phoneticPr fontId="5" type="noConversion"/>
  </si>
  <si>
    <t>GS2560</t>
    <phoneticPr fontId="5" type="noConversion"/>
  </si>
  <si>
    <t>분석적 사고와 영어독해연습</t>
    <phoneticPr fontId="5" type="noConversion"/>
  </si>
  <si>
    <t xml:space="preserve">본 강좌에서는 제2언어로 영어를 학습하는 대학생에게 필요한 영어 읽기 능력(reading comprehension skill)을 함양하기 위하여 전공과 교양 전반에 걸친 다양한 영어 지문을 분석적으로 읽고 이해하는 연습을 한다.  본 교과목의 수강을 통해 학생은 학문 탐구 혹은 실용적 목적을 위한 영문 지문을 이해하는데 있어 어휘, 문법적 지식, 그리고 논리적 구성 전반에 걸친 분석적 사고를 발휘할 수 있을 것으로 기대한다.  </t>
  </si>
  <si>
    <t>GS2640</t>
    <phoneticPr fontId="5" type="noConversion"/>
  </si>
  <si>
    <t>실용영어독해(HCU)</t>
    <phoneticPr fontId="5" type="noConversion"/>
  </si>
  <si>
    <t>개정된 토익의 양식에 따라 매주 on-line으로 주어진 문제를 풀고 점검하는 온라인 토익 강좌</t>
    <phoneticPr fontId="5" type="noConversion"/>
  </si>
  <si>
    <t>GS2641</t>
    <phoneticPr fontId="5" type="noConversion"/>
  </si>
  <si>
    <t>실용영어읽기와 청취(HCU)</t>
    <phoneticPr fontId="5" type="noConversion"/>
  </si>
  <si>
    <t>GS2568</t>
    <phoneticPr fontId="5" type="noConversion"/>
  </si>
  <si>
    <t>영화속 세계영어</t>
    <phoneticPr fontId="5" type="noConversion"/>
  </si>
  <si>
    <t>영어대사로 진행되는 영상물을 감상하면서 작품에 나오는 대화의 구어적 영어표현과 드라마의 메시지를 이해하는 교과목이다. 수강생은 외국어로서의 영어를 실용적 목적으로 학습하는 것을 실용적 목표로 하며 이를 위해 다양한 영어엑센트(미국,영국,인도,남아프리카, 호주등)를 접하여 글로벌시대 공용어로서의 영어를 생동감있게 학습하게 된다. 또한 드라마구조와 내용이해를 바탕으로 양상물이 소개하는 언어적, 사회적, 문화적이슈와 배경을 살펴봄으로서 영어권 문화를 포괄적으로 이해할 수 있다.</t>
    <phoneticPr fontId="5" type="noConversion"/>
  </si>
  <si>
    <t>GS2590</t>
    <phoneticPr fontId="5" type="noConversion"/>
  </si>
  <si>
    <t>창의적 사고와 영어쓰기</t>
    <phoneticPr fontId="5" type="noConversion"/>
  </si>
  <si>
    <t>본 과목은 영어로 창의적 사고를 수행하는 기본 기술을 연습하는 것을 목적으로 하며 기존의 아이디어를 창의적으로 비판하고 독특하고 독창적인 대안들을 만들어보고 선별된 주제로 영어글을 쓰는 능력을 학습한다.</t>
    <phoneticPr fontId="5" type="noConversion"/>
  </si>
  <si>
    <t>영어</t>
    <phoneticPr fontId="5" type="noConversion"/>
  </si>
  <si>
    <t>사회과학</t>
  </si>
  <si>
    <t>This course combines current cultural study, through the lens of journalism, and concrete elements of journalistic research and writing to enable students to become better consumers and producers of knowledge in an ever-more-complicated information age.
Students will gain critical thinking and analytical skills to be better able to determine the quality and provenance of English-language media.
They will also gain writing skills to communicate their ideas most effectively in any field of work.</t>
    <phoneticPr fontId="5" type="noConversion"/>
  </si>
  <si>
    <t>인간과 사회</t>
  </si>
  <si>
    <t>사회과학</t>
    <phoneticPr fontId="5" type="noConversion"/>
  </si>
  <si>
    <t>This course introduces students to the best practices in researching the geography, basic history, religion, etc. in positive ways to engage with diversity from a place of understanding.</t>
    <phoneticPr fontId="5" type="noConversion"/>
  </si>
  <si>
    <t>Explores concepts such as gender identity, and how those concepts intersect with issue-areas such as politics and social/cultural constructions</t>
    <phoneticPr fontId="5" type="noConversion"/>
  </si>
  <si>
    <t>인간과 사회</t>
    <phoneticPr fontId="5" type="noConversion"/>
  </si>
  <si>
    <t>국가안보란 정치, 외교, 경제, 군사, 과학기술, 사회, 문화등 국가의 모든 수단을 종합적으로 운용함으로서 국내외의 제반위협에 총체적으로 대처하는 것이다. 즉 국가의 생존과 안전, 이익 확보를 위한 국가차원의 전략과 정책을 의미한다. 따라서 장차 사회 각 분야에서 주도적 역할을 담당하게 될 젊은이들이 학창시절에 국가안보에 대한 폭넓은 이해와 지식을 갖추는 것은 매우 중요한다.</t>
  </si>
  <si>
    <t>법의 기능, 법학의 일반이론과 우리나라 실정법의 대강을 해설, 소개한다.</t>
  </si>
  <si>
    <t>사회 유기체론으로부터 구조기능론에 이르기까지의 사회학의 역사와 현재의 각 사회학설을 간략하게 소개한다.</t>
  </si>
  <si>
    <t>GS2518</t>
  </si>
  <si>
    <t>성·사랑·결혼</t>
  </si>
  <si>
    <t xml:space="preserve">성과 사랑에 대한 현대사회의 각본을 분석하고 자신의 태도를 점검한다. 이를 근거로 조화로운 관계와 삶의 질 향상을 도모할 수 있는 결혼 및 미래의 라이프스타일을 계획한다. </t>
  </si>
  <si>
    <t>GS2520</t>
  </si>
  <si>
    <t>세계화시대의 국제관계</t>
  </si>
  <si>
    <t xml:space="preserve">국제관계 혹은 국제정치에 관한 전통적 이론으로부터 최근 다양하게 분화되어가는 여러 가지 이론과 방법을 기초적으로 강의하며 국제문제에 관한 분석을 통해 학문적 이론 전개한다. </t>
  </si>
  <si>
    <t>다양한 사회 구조 내에서 살고 있는 인간을 효율적으로 기술하며, 이를 이론적으로 설명하고, 앞으로 일어날 일에 대한 예언과 통제를 목표로 하는 사회 과학의 한 영역이다. 현대 심리학의 이론적 접근들을 다루며 영역별로는 감각과 지각, 동기와 정서, 학습, 기억, 지능, 심리검사, 발달, 성격, 스트레스와 적응, 이상행동과 치료, 사회심리 등을 다룬다.</t>
  </si>
  <si>
    <t>GS2594</t>
    <phoneticPr fontId="5" type="noConversion"/>
  </si>
  <si>
    <t>언어와 사회문화</t>
    <phoneticPr fontId="5" type="noConversion"/>
  </si>
  <si>
    <t>○</t>
    <phoneticPr fontId="5" type="noConversion"/>
  </si>
  <si>
    <t>사회과학</t>
    <phoneticPr fontId="5" type="noConversion"/>
  </si>
  <si>
    <t>본 교과목은 사회적 인간의 소통 수단으로서의 언어를 전반적으로 이해하기 위한 강좌이다. 언어영역과 관련없는 전공의 학생을 위한 교양과목으로서 인간 언어와 동물의 의사소통의 차이, 아이가 말을 배우는 과정, 언어의 구조적 체계, 언어와 두뇌의 상호작용, 방언과 표준어 사용을 둘러싼 언어 정체성, 말과 문자, 그리고 언어와 커퓨터등의 생활과 밀접한 언어 사용의 다양한 주제를 소개한다.</t>
    <phoneticPr fontId="5" type="noConversion"/>
  </si>
  <si>
    <t>인간과 사회</t>
    <phoneticPr fontId="5" type="noConversion"/>
  </si>
  <si>
    <t>사회과학</t>
    <phoneticPr fontId="5" type="noConversion"/>
  </si>
  <si>
    <t>GS2035</t>
  </si>
  <si>
    <t>인간과 교육</t>
  </si>
  <si>
    <t>○</t>
    <phoneticPr fontId="5" type="noConversion"/>
  </si>
  <si>
    <t>교육의 이론과 실제 탐색, 한국교육의 주요 현안 분석, 세계교육 비교, 교육영상 감상 및 성찰 등을 통해 교육에 대한 비판적인 안목과 자기성장과 발달을 위한 문제해결능력을 기를 것이다.</t>
  </si>
  <si>
    <t>GS2033</t>
  </si>
  <si>
    <t>정치의 이론과 실제</t>
  </si>
  <si>
    <t xml:space="preserve">기초적인 정치이론의 고찰, 각국 정치체계의 비교 및 국제정치 이론의 개관 등을 그 내용으로 한다. </t>
  </si>
  <si>
    <t>GS2552</t>
  </si>
  <si>
    <t>한반도 평화와 통일</t>
  </si>
  <si>
    <t>미래 통일시대의 중심 역할을 수행해야 할 대학생이 한반도 및 주변 상황에 대한 이해를 바탕으로 미래 통일을 준비할 수 있는 인재로 성장할 수 있도록 역량을 개발하는 목표이다</t>
  </si>
  <si>
    <t xml:space="preserve">본 강좌는 항공산업에 대한 기초지식을 학습하고 항공여행의 대중화시대에 항공운송의 메커니즘을 폭넓게 이해할 수 있는 기회를 제공한다. </t>
    <phoneticPr fontId="5" type="noConversion"/>
  </si>
  <si>
    <t>GS2549</t>
  </si>
  <si>
    <t>행복학</t>
  </si>
  <si>
    <t>행복의 본질에 대해 이해하고 행복한 삶을 위한 태도와 조건을 학습한다. 이를 통해 행복을 위한 사회문화적 조건과 개인적 조건을 모색, 연습한다.</t>
  </si>
  <si>
    <t>GS2034</t>
  </si>
  <si>
    <t>현대경제의 기초원리</t>
  </si>
  <si>
    <t>경제학적인 분석도구, 경제생활의 발달과정, 시장경제의 작동원리, 경제주체의 경제행동, 국내경제와 국제경제와의 연관관계를 개괄적으로 파악하는 것이 경제학의 기초적인 소양을 쌓는 과정이다. 인간과 경제생활에 대한 기초적인 이해를 위하여 경제학의 분석방법, 개인행동, 국민경제, 세계경제에 대해 학습하고자 함</t>
  </si>
  <si>
    <t>GS2553</t>
  </si>
  <si>
    <t>현대사회와 문화</t>
  </si>
  <si>
    <t>현대사회의 문화적 특징과 구조적 모습을 해부해, 현대사회에서 '당연시된 지식'의 형태로 행사되는 '문화적 권력','문화적 헤게모니'에 대한 이해를 높인다.</t>
  </si>
  <si>
    <t>GS2550</t>
  </si>
  <si>
    <t>현대사회와 직업윤리</t>
  </si>
  <si>
    <t xml:space="preserve">학습자들의 관심과 요구를 중심으로 진로 및 경력 개발을 탐색하고, 관련된 전문직의 직업윤리, 윤리 원칙 및 이론, 다양한 윤리갈등 사건/사례(동영상, 영화, 기사 등 활용), 윤리 강령 등을 조사하고 분석할 것이다. </t>
  </si>
  <si>
    <t>GS2541</t>
    <phoneticPr fontId="5" type="noConversion"/>
  </si>
  <si>
    <t>English for Test Purposes</t>
    <phoneticPr fontId="5" type="noConversion"/>
  </si>
  <si>
    <t>사회Trend</t>
    <phoneticPr fontId="5" type="noConversion"/>
  </si>
  <si>
    <t>본 교과는 ESP(English for Specific Purposes)의 연구에 바탕으로 한국 대학생들이 필요하다고 인식하는 공인영어시험을 대비하는 교과이다. 본 교과의 내용은 학생들의 요구(needs)에 따라 TOEIC뿐만 아니라 OPIc과 TOEIC Speaking 시험 관련 내용을 다룬다.</t>
    <phoneticPr fontId="5" type="noConversion"/>
  </si>
  <si>
    <t>실용 및 글로벌</t>
    <phoneticPr fontId="5" type="noConversion"/>
  </si>
  <si>
    <t>GS2578</t>
    <phoneticPr fontId="5" type="noConversion"/>
  </si>
  <si>
    <t>사회Trend</t>
  </si>
  <si>
    <t>This course is designed to help students better understand aspects of European Society. Specifically, students will become familiar with important societal elements, issues, and themes that are prominent throughout Europe. While some historical background will be included, the course will primarily focus on current society rather than history.</t>
  </si>
  <si>
    <t>실용 및 글로벌</t>
  </si>
  <si>
    <t>사회Trend</t>
    <phoneticPr fontId="5" type="noConversion"/>
  </si>
  <si>
    <t>본 과목은 공학전공 학생들의 기본적인 공학영어 이해와 표현 능력을 향상시키는 것을 목적으로 하며 공학전공학생들에게 필요한 전문용어들과 선별된 영문글들을 읽과 관련 내용들을 학습한다.</t>
    <phoneticPr fontId="5" type="noConversion"/>
  </si>
  <si>
    <t>실용 및 글로벌</t>
    <phoneticPr fontId="5" type="noConversion"/>
  </si>
  <si>
    <t>본 과목은 공학영어입문의 심화과정으로 공학영어 이해와 표현능력을 심화시켜 공학전공자의 영어능력을 강화시키는 것을 목적으로하며 공학전공분야에 필요한 전문용어들과 선별된 영문글들을 읽고 관련 내용들을 학습한다.</t>
    <phoneticPr fontId="5" type="noConversion"/>
  </si>
  <si>
    <t>글로벌 시대의 특징은 국가간 또는 문화간 경계가 퇴색되어 간문화적 역량이 필요한 시대이다. 이런 시대 조류에 따라 본 교과에서는 문화 소통의 측면에서 문화 이해를 통한 간문화적 소통 역량 신장에 중점을 준 교과이다.</t>
    <phoneticPr fontId="5" type="noConversion"/>
  </si>
  <si>
    <t>실용 및 글로벌</t>
    <phoneticPr fontId="5" type="noConversion"/>
  </si>
  <si>
    <t>사회Trend</t>
    <phoneticPr fontId="5" type="noConversion"/>
  </si>
  <si>
    <t>GS2044</t>
    <phoneticPr fontId="5" type="noConversion"/>
  </si>
  <si>
    <t>글로벌영어와 문화</t>
    <phoneticPr fontId="5" type="noConversion"/>
  </si>
  <si>
    <t>○</t>
    <phoneticPr fontId="5" type="noConversion"/>
  </si>
  <si>
    <t>글로벌 시대의 국제어(Lingua Franca)로 통용되는 영어의 위상과 기능을 이해하고 영어를 모국어, 공용어 혹은 외국어로 사용하는 세계 다양한 국가의 언어문화를 이해하는 것이 목표임</t>
  </si>
  <si>
    <t>현대 기업은 끊임없는 환경변화에 대응하기 위해 다양한 사업모델 및 경영 방식을 전개하고 있다. 이러한 다양한 사업 및 경영방식을 구체적인 사례를 통해 살펴봄으로써 기업 경영에 대한 이해를 증진시키는 것이 기본 목표이다.</t>
  </si>
  <si>
    <t>GS2041</t>
  </si>
  <si>
    <t>기초 일본어</t>
  </si>
  <si>
    <t>일본어의 문자와 발음부터 일상생활에서 활용할 수 있는 기초적인 능력(쓰기, 읽기, 말하기, 듣기)을 습득하는데 그 목적이 있다.</t>
  </si>
  <si>
    <t>GS2040</t>
  </si>
  <si>
    <t>기초 중국어</t>
  </si>
  <si>
    <t>○</t>
    <phoneticPr fontId="5" type="noConversion"/>
  </si>
  <si>
    <t>중국어의 어학적 특징에 대한 소개와 기초발음 및 기본생활회화의 숙달을 통해 회화의 기초적 지식과 능력을 길러줌으로써 향후 중국어를 비롯 중국문화 전반에 대한 학습욕구를 충족시킬 수 있는 자질을 갖추게 한다.</t>
  </si>
  <si>
    <t>GS2579</t>
    <phoneticPr fontId="5" type="noConversion"/>
  </si>
  <si>
    <t>독일어와 문화</t>
    <phoneticPr fontId="5" type="noConversion"/>
  </si>
  <si>
    <t>우리는 생각하고 느낀 바를 언어를 통해 표현하지만, 또한 언어가 없으면 생각과 생활 자체가 불편하기 때문에 언어는 사유와 생활 그 자체이기도 하다. 이러한 점에서 언어는 문화를 담고 있는 그릇이며 동시에 문화 그 자체이다. 따라서 [독일어와 문화]에서는 독일어 학습을 통해 독일어권의 문화를 접하고, 또한 역으로 독일의 대표적인 인물과 문화를 만남으로써 독일어를 보다 밀도있게 체험하고자 한다.</t>
    <phoneticPr fontId="5" type="noConversion"/>
  </si>
  <si>
    <t>GS2580</t>
    <phoneticPr fontId="5" type="noConversion"/>
  </si>
  <si>
    <t>러시아어와 문화</t>
    <phoneticPr fontId="5" type="noConversion"/>
  </si>
  <si>
    <t>고맙습니다'라는 말은 러시아어로 Спасибо 라고 한다. 이 말은 '구해주소서, 신이시여(Спаси, богъ)' 라는 말에서 나온 것이다. 즉, 신에게 도움을 요청하고 그것이 받아 들여졌을 때, 러시아어에선 '고맙습니다'라는 말이 나오게 된 것이다. 이러한 언어 내적인 논리는 그 어느 인도-유럽어에도 없는 특이한 현상이다. 이처럼 러시아 문화와 러시아어는 독특한 연결고리가 있다. 이러한 점을 염두에 두고 러시아어와 러시아 문화의 흥미로운 면을 살펴보며, 러시아라는 지역에 대한 관심에서 비롯해, 타자에 대한 이해로 나아갈 수 있는 글로벌 시민으로서의 토대를 마련함을 &lt;러시아어와 문화&gt;라는 과목은 겨냥한다.</t>
    <phoneticPr fontId="5" type="noConversion"/>
  </si>
  <si>
    <t>GS2581</t>
    <phoneticPr fontId="5" type="noConversion"/>
  </si>
  <si>
    <t>스페인어와 문화</t>
    <phoneticPr fontId="5" type="noConversion"/>
  </si>
  <si>
    <t>이 과목은 기초적인 수준의 스페인어 습득과 스페인어권 지역에 대한 이해를 목적으로 한다. 회화와 독해의 기초 능력을 키울수 있도록 구성하고, 다양한 문학 혹은 시청각 텍스트를 다루며, 그 안에서 스페인어권 문화의 독특하고 풍요로운 문화와 사회적 배경을 살펴보고 이를 체계적으로 학습한다.</t>
    <phoneticPr fontId="5" type="noConversion"/>
  </si>
  <si>
    <t>GS2532</t>
  </si>
  <si>
    <t>시장경제의 이해</t>
  </si>
  <si>
    <t>국내의 저명한 경제학자 및 성공 CEO 등이 팀티칭방식으로 한국경제의 현황과 시장경제의 기본원리에 대해 경제이론보다는 현실에 기반을 둔 강의를 진행하며, 학생들은 시장경제의 이해 과목 수장을 통해 올바른 시장경제원리를 학습할 수 있다.</t>
  </si>
  <si>
    <t>경제를알면세상을보는눈이달라진다. 개인,기업,그리고국가모두가경제적이해관계를바탕으로움직인다.그들은모두자신들의이익을극대화하는것이목적이다.하지만경제의이치를모르면익을얻을수있는기회의순간에서위험을구분할수없고손해를보기쉽다.경제를알면조금더객관적으로세상을바라볼수있고,기회의순간에서위험을피하여이익을얻을수있다.이강의의목표는경제의 기본개념을배우고이것을경제기사와시장의사건(events)에적용하여경제적관점으로흐름을보는감각을키우는것이다.</t>
  </si>
  <si>
    <t>GS2566</t>
    <phoneticPr fontId="5" type="noConversion"/>
  </si>
  <si>
    <t>실용글쓰기</t>
    <phoneticPr fontId="5" type="noConversion"/>
  </si>
  <si>
    <t>본 강의는 [교양글쓰기]의 심화 과정으로서의 글쓰기 수업이다. 학생들로 하여금 실제적인 도움이 될 수 있는 글쓰기를 강의한다. 자기소개서, 논문작성법, 각종 칼럼을 실제로 써보고 수정하며 완성해 간다.</t>
    <phoneticPr fontId="5" type="noConversion"/>
  </si>
  <si>
    <t>GS2259</t>
  </si>
  <si>
    <t>실용한자와 한문</t>
  </si>
  <si>
    <t xml:space="preserve">기본한자를 익혀서 일생의 언어생활에 도움을 주는 동시에 깊이 있는 사고를 할 수 있도록 한다. 한문의 기초를 배워서 고전의 아름다움을 맛보는 동시에 한국문화 및 동양정신을 한층 깊이 있게 이해한다. </t>
  </si>
  <si>
    <t>GS2543</t>
    <phoneticPr fontId="5" type="noConversion"/>
  </si>
  <si>
    <t>영어스피치와 프리젠테이션</t>
    <phoneticPr fontId="5" type="noConversion"/>
  </si>
  <si>
    <t>국제 무대의 공식어로서의 영어를 실무 현장에서 능숙하게 활용하기 위한 실습 교과목으로서 국제회의, 프레젠이션, 인터뷰 환경에 적합한 영어 구사력(발음과 표현)을 향상시키는 것을 목적으로 한다.</t>
  </si>
  <si>
    <t>GS2533</t>
  </si>
  <si>
    <t>외국인을 위한 기초한국어</t>
  </si>
  <si>
    <t>오늘날 글로벌 시대를 맞이하여, 국가 간의 학문교류가 더욱 풍부하게 이루어지고 있다. 본교에서 항공우주 및 다양한 분야에 대해 탐구하려고 하는 세계 각국의 교류 학생들에게 학문 탐구에 있어 가장 기초가 되는 한국어 교육을 실시한다.</t>
  </si>
  <si>
    <t>GS2558</t>
  </si>
  <si>
    <t>유럽문화의 이해</t>
  </si>
  <si>
    <t>○</t>
    <phoneticPr fontId="5" type="noConversion"/>
  </si>
  <si>
    <t>유럽의 역사, 사회문화, 생활풍속, 미식문화 전반에 대해 통합적으로 강의함으로써 유럽에 대한 폭넓은 이해를 얻도록 한다.</t>
  </si>
  <si>
    <t>일본문화의 이해</t>
  </si>
  <si>
    <t>일본이라는 나라는 과연 어떤 나라인지, 그들의 역사와 문화, 그리고 사상, 사회상을 들여다보면서 일본이라는 나라의 실체에 대해 탐구해 보고자 하는 것이 이 강의의 목적이다. 오늘날 일본이 발돋움하게 된 역사적, 정치적, 학문적, 문화적 배경을 검토해 봄으로써, 우리도 세계 속에서 한 단계 더 도약할 수 있는 토대를 구축하는 것도 강의 목적의 하나이다.</t>
  </si>
  <si>
    <t>GS2584</t>
    <phoneticPr fontId="5" type="noConversion"/>
  </si>
  <si>
    <t>정성적 사고와 보고서 쓰기</t>
    <phoneticPr fontId="5" type="noConversion"/>
  </si>
  <si>
    <t>사회Trend</t>
    <phoneticPr fontId="5" type="noConversion"/>
  </si>
  <si>
    <t>단순 통계적 평가가 아닌 심도있는 해석을 해야하는 정성적 평가가 각광을 받으면서 인문학적인 소양인 정성적 사고가 관심을 끌게 되었다. 정성적 사고는 인문학적 전통의 한 사고 방식으로 양적 즉 수학 및 통계적 사고와 대비되는 개념이다. 인문학적 소양을 이야기할때 그 실체 중 하나는 인간의 정성적 사고를 말하는데 그 핵심에는 인문학 사조에 바탕을 둔 창의성과 비판성이 정성적사고의 중요한 핵이 된다. 이러한 정성적 사고는 드러나지 않고 인간의 두뇌 활동이라면 그것을 실체로 드러내는 작업으로 이런 사고에 기반한 보고서를 쓰는 것이다. 따라서 본 교과는 학생들에게 갖추어야할 소양인 보고서 쓰기를 정성적 사고를 통하여 쓰게 하는 과정이다.</t>
    <phoneticPr fontId="5" type="noConversion"/>
  </si>
  <si>
    <t>실용 및 글로벌</t>
    <phoneticPr fontId="5" type="noConversion"/>
  </si>
  <si>
    <t>사회Trend</t>
    <phoneticPr fontId="5" type="noConversion"/>
  </si>
  <si>
    <t>개혁개방이후 실질적인 세계 중심국가로 떠오르고 있는 중국 문화를 전반적으로 이해하기 위한 강좌이다. 고대로부터 현대 중국에 이르기까지 중국의 역사, 문화, 정치, 경제 등 다방면에 걸친 특징들을 소개하고, 부상하는 중국을 좀 더 잘 이해할 수 있도록 하는 것을 목적으로 한다.</t>
  </si>
  <si>
    <t>GS2526</t>
  </si>
  <si>
    <t>프랑스어와 문화</t>
  </si>
  <si>
    <t>사회,문화적 관점에서 생활 풍속도, 문화 콘텐츠 소개를 통한 기초 일상 프랑스어 습득과 프랑스 문화에 대한 이해를 목표로 한다. 또한 유럽의 다양한 문화적 차이 비교 및 정체성 연구가 이루어질 것이다.</t>
  </si>
  <si>
    <t>GS2039</t>
  </si>
  <si>
    <t>회계와 사회</t>
  </si>
  <si>
    <t>현대 경제사회에서 회계의 역할과 기능에 대해 소개하고, 기업 재무정보에 대한 이해와 활용이 가능하도록 수업에서는 회계의 개념 및 원리에 대한 학습과 더불어 실무관련 주제들을 함께 다루고자 한다.</t>
  </si>
  <si>
    <t>GS2644</t>
    <phoneticPr fontId="5" type="noConversion"/>
  </si>
  <si>
    <t xml:space="preserve">Geography &amp; Culture in Southeast Asia </t>
    <phoneticPr fontId="5" type="noConversion"/>
  </si>
  <si>
    <t>This class studies how geography has influenced the cultures of Southeast Asia - especially during and after European colonialism.
The 14 weeks of regular classes will study the environments, cultural, political and economic characteristics of the region. We will begin with the basics: a broad overview of the region.
Each successive week will then examine - geographically and culturally - the following topics: region, environment, history, colonialism, demographics, religion, politics, economics and future prospects. The final three weeks will "zoom in" on three case studies: Singapore, Papua New Guinea and Southeast Asians living in South Korea.
The overall course theme is how the physical environment and spatial relationships of Southeast Asia have influenced: the spread of people, religions, languages; European colonial ventures; and recent movements of workers and visitors. In short, this course emphasizes the effects of geography and environment on human life.
Class readings will consist of one textbook and readings assigned by the professor, during the final three lectures (to be announced).</t>
    <phoneticPr fontId="5" type="noConversion"/>
  </si>
  <si>
    <t>GS2645</t>
    <phoneticPr fontId="5" type="noConversion"/>
  </si>
  <si>
    <t>Globalization and Mass Western Culture</t>
    <phoneticPr fontId="5" type="noConversion"/>
  </si>
  <si>
    <t xml:space="preserve">This course will examine the fundamental characteristics of globalization - and how globalization has worked to generate and spread mass Western culture around the world.
The 14 lecture weeks will divide into two sections. Firstly, we will study the key concepts, definitions and debates surrounding the process of globalization and the spread of mass Western culture. In particular we will examine colonialism, Americanozation and nationalism. 
Secondly, we will study the "flows" of culture, technology, people and the environment, around the planet - as well as the problems these flows cause. Globailzation and mass Western culture are problematic and many cultures resist such effects..
Class readings will consist of one textbook and readings assigned by the professor, during the final three lectures (to be announced).
</t>
    <phoneticPr fontId="5" type="noConversion"/>
  </si>
  <si>
    <t>GS2564</t>
    <phoneticPr fontId="5" type="noConversion"/>
  </si>
  <si>
    <t>명장의 리더십</t>
    <phoneticPr fontId="5" type="noConversion"/>
  </si>
  <si>
    <t>기타</t>
  </si>
  <si>
    <t>전쟁을 통해 검증된 리더십과 지도자로서 갖춰야 할 기본소양을 학습하여, 복잡한 현대사회에서 조직 관리자로서의 역량을 극대화함을 목적으로 한다.</t>
    <phoneticPr fontId="5" type="noConversion"/>
  </si>
  <si>
    <t>봉사와 리더십</t>
  </si>
  <si>
    <t>지역사회, 국가사회 더 나아가 국제사회의 당당학 항공대학교의 구성원으로서 이웃과 더불어 사는 생활방식의 핵심요체인 사회봉사의 3대 정신, 즉 '나눔', '보듬', '돌봄'의 개념을 먼저 학문적으로 숙지하고 이를 실천함에 있어 효과적으로 진행하는 것을 목표로 한다.</t>
  </si>
  <si>
    <t>군사적 기본소양을 습득하는 과정으로서 군 기초지식을 함양하고 군 조직의 지휘 및 관리 능력을 배양</t>
    <phoneticPr fontId="5" type="noConversion"/>
  </si>
  <si>
    <t>자기개발</t>
  </si>
  <si>
    <t>GS2309</t>
  </si>
  <si>
    <t>골프</t>
  </si>
  <si>
    <t>현대사회에서는 기본적인 욕구충족을 위한 최소한의 신체활동이 요구되고 있다. 최소한의 생활목적이 달성된 후에는 사회적 기능을 보다 긍정적 차원에서 극대화하여 국민 개개인이 창조적이고 가치 있는 ‘삶의 질’을 영위토록 할뿐만 아니라 국가발전에도 기여할 수 있는 대중화되어 가는 분야이다.</t>
  </si>
  <si>
    <t>사회봉사, 집단상담, 문화활동, 역사체험, 항공체육활동 등 다양한 교양프로그램에 직접 참여하고 체험하게 한다.</t>
  </si>
  <si>
    <t xml:space="preserve">인문·사회과학 분야가 취약한 항공대 학생들에게 다양한 분야의 전문가에게 21세기 동북아시대를 맞이하는 각 분야별 현황과 전망을 듣고 일반교양을 쌓는 것을 목표로 한다. </t>
  </si>
  <si>
    <t>GS2563</t>
  </si>
  <si>
    <t>자본시장의 이해와 창업</t>
  </si>
  <si>
    <t>창업을 위해 필수적인 자금조달 방법과 절차에 대해서 학습한다. 투자유치과정, 투자유치 후의 관리까지 각 단계별로 알아야 할 실무내용을 경험한다. 또한 수강생이 스타트업 CEO가 되어 자금조달 및 투자유치를 시뮬레이션 해보고 이를 통해 실전 감각을 익히는 것을 목표로 한다. 자본시장에 대한 이해를 돕기 위해 상장주식 실전투자도 병행한다.</t>
  </si>
  <si>
    <t>GS2639</t>
  </si>
  <si>
    <t>진로설계와 자기관리</t>
  </si>
  <si>
    <t>진로목표 설정에 따른 자신만의 역량개발을 통한 성공적 취업과 건강한 인생의 관리를 목표로 한다.</t>
  </si>
  <si>
    <t>GS2562</t>
  </si>
  <si>
    <t>창업 아이템 개발</t>
  </si>
  <si>
    <t>창업 아이템을 발굴하는 방법과 구체화시키는 과정을 주요 사례를 통해 살펴보고, 최신 스타트업 트렌드 분석을 통해 창업 아이템을 고도화하는 과정도 경험한다. 한국엔젤투자협회와 공동으로 스타트업 IR 행상 및 투자수퍼마켓을 견학하고, 엔젤투자가 및 벤처캐피탈리스트를 초청하여 창업 아이템을 평가 받는다.</t>
  </si>
  <si>
    <t>GS2535</t>
  </si>
  <si>
    <t>창업비즈니스전략</t>
  </si>
  <si>
    <t>성공 창업을 위한 비즈니스 전략의 기본개념을 이해하고, 창업의 기회와 창업과정을 통합적으로 파악하여 이해하고 활용할 수 있는 능력을 배양한다. 또한 창업에 적용할 수 있는 지식을 습득하기 위하여 창업기회의 탐색, 창업의 유형, 사업타당성 및 사업계획 등을 포괄적으로 학습한다.</t>
  </si>
  <si>
    <t>GS2534</t>
  </si>
  <si>
    <t>취∙창업전략특강</t>
  </si>
  <si>
    <t>성공한 CEO들을 초청하여 기업이 원하는 인재상 등 취·창업전략 특강을 통해 취.창업을 준비하는 학생들에게 동기부여 및 성공적인 사회진출 방법을 습득 할 수 있도록 한다.</t>
  </si>
  <si>
    <t>GS2338</t>
  </si>
  <si>
    <t>취업전략과 사회진출</t>
  </si>
  <si>
    <t xml:space="preserve">취업전략에대한동기부여를통하여취업환경에효과적으로준비하고,효율적인경력개발과 자기주도적인취업계획수립을통해본인이원하는분야에성공적으로취업할수있도록한다. </t>
  </si>
  <si>
    <t>GS2515</t>
  </si>
  <si>
    <t>테니스</t>
  </si>
  <si>
    <t>테니스에 대한 기본지식 및 기술을 습득하여 효율적인 연습 및 게임을 진행할 수 있는 능력을 함양한다.</t>
  </si>
  <si>
    <t>창업과 부자경제학</t>
    <phoneticPr fontId="5" type="noConversion"/>
  </si>
  <si>
    <t>창업은 자본주의 시대에 부를 만들기 위한 가장 확실한 방법이다. 이 과목은 창업의 일반론과 사례들을 살펴보고, 창업을 통해 경제적 자유를 얻기 위한 다양한 방법들을 경험위주로 학습한다.</t>
    <phoneticPr fontId="5" type="noConversion"/>
  </si>
  <si>
    <t>대학생 실전창업</t>
    <phoneticPr fontId="5" type="noConversion"/>
  </si>
  <si>
    <t xml:space="preserve">실습 위주의 창업을 경험하기 위한 과목이다. 학기 초반에 창업 일반론을 학습 후 학기 중반부터는 다양한 창업 사례들을 실전 경험하는 것을 목표로 한다. 창업박람회 참석, 창업경진대회 출전 등이 동반되며 팀중심으로 평가가 진행한다. </t>
    <phoneticPr fontId="5" type="noConversion"/>
  </si>
  <si>
    <t>GS2647</t>
    <phoneticPr fontId="5" type="noConversion"/>
  </si>
  <si>
    <t>GS2646</t>
    <phoneticPr fontId="5" type="noConversion"/>
  </si>
  <si>
    <t>기상과 환경</t>
    <phoneticPr fontId="5" type="noConversion"/>
  </si>
  <si>
    <t>인류와 환경을 엄습하는 막심한 재난의 상당수는 기상조건이 일으키는 자연재해로, 기상이변과 기후변화에 대처하는 것이 인류의 불가피한 과제이다. 기상과 환경에 대한 기본적인 이해 능력을 향상하고, 역동적인 대기환경에 대한 탐구와 도전의 기회 제공을 통해, 대기환경보전을 위한 기초연구, 우주항공과학 분야에 응용할 수 있도록 한다.</t>
    <phoneticPr fontId="5" type="noConversion"/>
  </si>
  <si>
    <t>기상과 환경</t>
    <phoneticPr fontId="5" type="noConversion"/>
  </si>
  <si>
    <t>○</t>
    <phoneticPr fontId="5" type="noConversion"/>
  </si>
  <si>
    <t>명화이야기</t>
    <phoneticPr fontId="5" type="noConversion"/>
  </si>
  <si>
    <t>축제와문화</t>
    <phoneticPr fontId="5" type="noConversion"/>
  </si>
  <si>
    <t>생활속바이오이야기</t>
    <phoneticPr fontId="5" type="noConversion"/>
  </si>
  <si>
    <t>지속가능성을위한화학이야기</t>
    <phoneticPr fontId="5" type="noConversion"/>
  </si>
  <si>
    <t>증권투자의이해</t>
    <phoneticPr fontId="5" type="noConversion"/>
  </si>
  <si>
    <t>건강한체중조절을위한맞춤영양</t>
    <phoneticPr fontId="5" type="noConversion"/>
  </si>
  <si>
    <t>동화의이해</t>
    <phoneticPr fontId="5" type="noConversion"/>
  </si>
  <si>
    <t>부와빈곤의글로벌지도</t>
    <phoneticPr fontId="5" type="noConversion"/>
  </si>
  <si>
    <t>생활과과학</t>
    <phoneticPr fontId="5" type="noConversion"/>
  </si>
  <si>
    <t>생활과재테크</t>
    <phoneticPr fontId="5" type="noConversion"/>
  </si>
  <si>
    <t>생각보다가까운FTA</t>
    <phoneticPr fontId="5" type="noConversion"/>
  </si>
  <si>
    <t>공통/1 or 2</t>
    <phoneticPr fontId="5" type="noConversion"/>
  </si>
  <si>
    <t>공통/1</t>
    <phoneticPr fontId="5" type="noConversion"/>
  </si>
  <si>
    <t>공통/2</t>
    <phoneticPr fontId="5" type="noConversion"/>
  </si>
  <si>
    <t>이수구분</t>
    <phoneticPr fontId="5" type="noConversion"/>
  </si>
  <si>
    <t>첨단바이오테크놀로지의이해
(Introduction of Modern Biotechnology)</t>
    <phoneticPr fontId="5" type="noConversion"/>
  </si>
  <si>
    <t>기초교양교육원</t>
    <phoneticPr fontId="5" type="noConversion"/>
  </si>
  <si>
    <t>명화이야기
(Masterpieces of Art)</t>
    <phoneticPr fontId="5" type="noConversion"/>
  </si>
  <si>
    <t>서양미술의 주요 화가들과 미술작품에 대해서 공부하고 감상을 하는 것이 본 수업의 주요 내용이다. 매주 2-3명의 화가에 대해 공부하고 그들의 주요 작품 속에 숨어있는 이야기들을 파헤처봄으로써 그림 감상의 묘미를 느껴본다. 수업을 진행해감에 따라 학생들은 그림감상에 흥미를 느낄뿐만 아니라, 스스로 감상할 수 있는 능력을 갖게 되며, 서양미술사에 대한 전반적인 교양을 쌓게 된다.</t>
    <phoneticPr fontId="5" type="noConversion"/>
  </si>
  <si>
    <t>독일의 그림 형제가 편찬한 그림동화집은 전세계에서 성격 다음으로 많이 읽혀지는 문학텍스트이다. 뿐만 아니라 그들의 동화모음집은 모든 동화작품의 고전으로서 수 세기 동안 많은 사랑을 받아왔다. 그렇기 때문에 그림 동화를 이해하고 분석하는 일이야말로 우리의 동화문학을 풍성하게 만드는 출발점인 동시에, 21세기 문화산업 시대에 콘텐츠의 재창조와도 연결되는 중요한 작업이라고 할 수 있다. 따라서 본 강의는 동화문학에 대한 포괄적인 이해, 특히 그림 동화에 담긴 의미구조와 상징구조, 그리고 한국전래동화와의 비교를 통해서 동화문학에 대한 학생들의 이해의 폭을 확장시키는 데 주안점을 두고 진행된다.</t>
    <phoneticPr fontId="5" type="noConversion"/>
  </si>
  <si>
    <t>동화의이해
(Understanding Fairy Tales)</t>
    <phoneticPr fontId="5" type="noConversion"/>
  </si>
  <si>
    <t>축제와문화
(Festivals and Culture)</t>
    <phoneticPr fontId="5" type="noConversion"/>
  </si>
  <si>
    <t>축제의 의미를 비록하여 축제 전반에 관한 논의를 하고 한국과 유럽의 전통문화축제와 대중문화축제를 테마별로 살펴보면서, 축제를 통한 사회문화를 이해한다.</t>
    <phoneticPr fontId="5" type="noConversion"/>
  </si>
  <si>
    <t>부와빈곤의글로벌지도
(Global Map of Wealth and Poverty)</t>
    <phoneticPr fontId="5" type="noConversion"/>
  </si>
  <si>
    <t>본 강좌는 국가 간 불평등의 원인을 불공정한 세계 체제로 분석한다. 그리고 우리가 즐기는 친숙한 소재를 통해서 우리의 삶이 최빈국 주민들의 일상생활과 얼마나 밀접히 연과되어있는지 이해한다. 또한 그것들의 생산과 소비의 세계 체계가 국가 간 불평등을 완화시키는지 심화시키는지 생각할 기회를 제공한다.</t>
    <phoneticPr fontId="5" type="noConversion"/>
  </si>
  <si>
    <t>생활속바이오이야기
(Innovative Biotechnology in Everyday Life)</t>
    <phoneticPr fontId="5" type="noConversion"/>
  </si>
  <si>
    <t>21세기의 핵심키워드는  바이오테크놀로지(BT; Biotechnology)이다. IT 산업이 포화되면서 한국은 차세대 먹을 거리를 찾아야 한다. 또한 전 지구적으로 온난화와 원유고갈의 문제가 모든 기술의 방향을 결정할 만큼 바이오테크놀로지는 차세대의 학문으로서 중요하다. 우리 생활에서 발견되는 '바이오기술'을 친숙하게 설명함으로써 바이오의 상식을 갖제 한다.</t>
    <phoneticPr fontId="5" type="noConversion"/>
  </si>
  <si>
    <t>현재 나의 개인재무제표는 어떠한지? 시간과 돈의 관계는 어떠한지? 생활에서 세금을 절약할 수 있는 방법은 무엇이 있는지? 목돈을 마련하기 위한 재테크 수단은 어떠한 것이 있는지? 자금을 주식, 채권, 부동산 등 어느 곳에 투자하여야 하는지? 신용카드를 어떻게 활용하여야 하는지? 노후계획을 어떻게 준비하여야 하는지? 등에 관하여 학습한다. 실제와 동일한 상황에서 모의주식투자를 함으로써 주식투자는 어떻게 하는 것인지를 스스로 터득하도록 한다.</t>
    <phoneticPr fontId="5" type="noConversion"/>
  </si>
  <si>
    <t>생활 속에서 만나는 물체의 운동, 진동, 유체, 엔트로피, 전자기 현상, 빛과 눈, 나노의 세계, 과학과 윤리 등을 가능하면 수학을 사용하지 않고 공부한다.</t>
    <phoneticPr fontId="5" type="noConversion"/>
  </si>
  <si>
    <t>화학을 전공하지 않는 학생들을 위한 강좌로 현재 많은 관심을 받고 있는 지속 가능성의 의미, 이와 관련된 지구적 현황과 문제점, 문제를 해결하기 위한 노력 및 발전 방향을 가능하면 화학적 전문지식과 용어를 최소로 사용하면서 이야기 형식으로 풀어감으로써 세계 시민으로서의 소양과 참여를 높이고자 한다.</t>
    <phoneticPr fontId="5" type="noConversion"/>
  </si>
  <si>
    <t>첨단 바이오테크놀로지를 비전공자들이 쉽게 이해할 수 있도록 어려운 이론 중심이 아닌 스토리 텔링 형태로 흥미와 함께 기본지식을 습득하도록 한다.</t>
    <phoneticPr fontId="5" type="noConversion"/>
  </si>
  <si>
    <t>우리나라 증권시장의 구조를 살펴보고 공모주투자를 위해 주식발행시장과 일반 주식투자를 위해 발행시장을 이해시킨다. 주식과 사채 등 기존의 투자대상은 물론 최근 관심의 대상이 되고 있는 뮤츄얼펀드도 살펴본다. 기업의 본직가치보다 저평가된 종목을 발견하는 기본적 분석과, 과거의 주가를 챠트로 나타내어 매매시점을 발견하는 기술적 분석을 학습한다. 시간특성과 기업특성을 이용하게 단순하게 비정상수익률을 얻는 방법도 살펴본다. 그러나 시장이 효율적으로 변화되어감에 다라 분산투자의 중요성이 더욱 커진다는 사실을 인식시키고, 이러한 시장환경에서 보다 과학적으로 투자를 하기 위한 기초적인 주가결정모형을 학습한다. 투자의 위험과 수익률의 관계는 어떠한가? 포트폴리오 분석을 통해 위험을 줄이는 방법도 살펴 본다. 주가결정모형을 분석하여 내가 원하는 주식의 예상수익률(예상주가)을 산출해 본다. 새로운 파생금융상품인 옵션과 선물거래에 대하여 기본적인 개념을 이해하도록 한다.</t>
    <phoneticPr fontId="5" type="noConversion"/>
  </si>
  <si>
    <t xml:space="preserve">생각보다가까운FTA
(FTAs: Applications in Daily Life) </t>
    <phoneticPr fontId="5" type="noConversion"/>
  </si>
  <si>
    <t>그동안 많은 사람들의 우려 속에서 진행 되어온 FTA(자유무역협정). FTA가 국가적 위기를 초래할 것이라는 시각도 있었지만, 이제 FTA는 세계경제의 글로벌화 속에서 통상국가로 발전하는데 필수불가결한 무역제도로 되어가고 있다. 이 강의에서는 FTA가 우리의 삶에 어떤 영향을 주고 어떤 이해관계가 얽혀있는지를 많은 사례들을 통해 FTA에 대한 전반적인 내용을 이해할 수 있도록 강의를 구성한다. 이 강의는 무역의 중요성을 강조하고, FTA가 무역거래 비용을 줄이고, 무역이 더 쉽게 이루어질 수 있도록하며, 결과적으로 소비자에게 도움이 될 수 있는 사례들을 제시한다. 더 나아가 유럽경제통합의 배경과 과정, 다자무역체제와 양자·지역무역체제, 우리나라 FTA정책 추진 실적과 평가. FTA 산업피해와 국내 보완대첵, FTA 무역자유화의 경제이익, 협정의 주요 구성용소 및 개략적 내용, 포괄적 협정의 내용과 파급영향, 협상에서의 주요 쟁점, 해외 직구와 FTA 활용 등 FTA 전반에 대한 내용을 소개한다.</t>
    <phoneticPr fontId="5" type="noConversion"/>
  </si>
  <si>
    <t>건강한체중조절을위한맞춤영양
(Individualized Nutrition for Healthy Weight Control)</t>
    <phoneticPr fontId="5" type="noConversion"/>
  </si>
  <si>
    <t>스마트 기기 시대에 smart하고 eco-friendly한 맞춤형 다이어트 방법을 제공하고, 재미있게 실천이 용이하며 건강하고 행복한 diet의 coaching, 초정밀체지방 측정 출석수업과 맞춤영양상담을 제공한다.</t>
    <phoneticPr fontId="5" type="noConversion"/>
  </si>
  <si>
    <t>교양선택</t>
    <phoneticPr fontId="5" type="noConversion"/>
  </si>
  <si>
    <t>문학과예술</t>
    <phoneticPr fontId="5" type="noConversion"/>
  </si>
  <si>
    <t>동화의 이해</t>
    <phoneticPr fontId="5" type="noConversion"/>
  </si>
  <si>
    <t>자기개발</t>
    <phoneticPr fontId="5" type="noConversion"/>
  </si>
  <si>
    <t>생활과 과학</t>
    <phoneticPr fontId="5" type="noConversion"/>
  </si>
  <si>
    <t>첨단바이오테크놀로지의이해</t>
    <phoneticPr fontId="5" type="noConversion"/>
  </si>
  <si>
    <t>증권투자의 이해</t>
    <phoneticPr fontId="5" type="noConversion"/>
  </si>
  <si>
    <t>생활과 재테크</t>
    <phoneticPr fontId="5" type="noConversion"/>
  </si>
  <si>
    <t>생각보다 가까운 FTA</t>
    <phoneticPr fontId="5" type="noConversion"/>
  </si>
  <si>
    <t>GS2649</t>
    <phoneticPr fontId="5" type="noConversion"/>
  </si>
  <si>
    <t>GS2648</t>
    <phoneticPr fontId="5" type="noConversion"/>
  </si>
  <si>
    <t>GS2649</t>
    <phoneticPr fontId="5" type="noConversion"/>
  </si>
  <si>
    <t>자기개발</t>
    <phoneticPr fontId="5" type="noConversion"/>
  </si>
  <si>
    <t>GS2648</t>
    <phoneticPr fontId="5" type="noConversion"/>
  </si>
  <si>
    <t>명화이야기</t>
    <phoneticPr fontId="5" type="noConversion"/>
  </si>
  <si>
    <t>동화의 이해</t>
    <phoneticPr fontId="5" type="noConversion"/>
  </si>
  <si>
    <t>축제와 문화</t>
    <phoneticPr fontId="5" type="noConversion"/>
  </si>
  <si>
    <t>부와빈곤의글로벌지도</t>
    <phoneticPr fontId="5" type="noConversion"/>
  </si>
  <si>
    <t>생활속바이오이야기</t>
    <phoneticPr fontId="5" type="noConversion"/>
  </si>
  <si>
    <t>지속가능성을위한화학이야기</t>
    <phoneticPr fontId="5" type="noConversion"/>
  </si>
  <si>
    <t>첨단바이오테크놀로지의이해</t>
    <phoneticPr fontId="5" type="noConversion"/>
  </si>
  <si>
    <t>증권투자의 이해</t>
    <phoneticPr fontId="5" type="noConversion"/>
  </si>
  <si>
    <t>생활과 재테크</t>
    <phoneticPr fontId="5" type="noConversion"/>
  </si>
  <si>
    <t>생각보다 가까운 FTA</t>
    <phoneticPr fontId="5" type="noConversion"/>
  </si>
  <si>
    <t>건강한체중조절을위한맞춤영양</t>
    <phoneticPr fontId="5" type="noConversion"/>
  </si>
  <si>
    <t>문학과 예술</t>
    <phoneticPr fontId="5" type="noConversion"/>
  </si>
  <si>
    <t>인간과 사회</t>
    <phoneticPr fontId="5" type="noConversion"/>
  </si>
  <si>
    <t>자연과 과학</t>
    <phoneticPr fontId="5" type="noConversion"/>
  </si>
  <si>
    <t>실용 및 글로벌</t>
    <phoneticPr fontId="5" type="noConversion"/>
  </si>
  <si>
    <t>생활과 과학</t>
    <phoneticPr fontId="5" type="noConversion"/>
  </si>
  <si>
    <t>사회Trend</t>
    <phoneticPr fontId="5" type="noConversion"/>
  </si>
  <si>
    <t>인문학</t>
    <phoneticPr fontId="5" type="noConversion"/>
  </si>
  <si>
    <t>사회과학</t>
    <phoneticPr fontId="5" type="noConversion"/>
  </si>
  <si>
    <t>자연과학</t>
    <phoneticPr fontId="5" type="noConversion"/>
  </si>
  <si>
    <t>기타</t>
    <phoneticPr fontId="5" type="noConversion"/>
  </si>
  <si>
    <t>○</t>
    <phoneticPr fontId="5" type="noConversion"/>
  </si>
  <si>
    <t xml:space="preserve"> 기타</t>
    <phoneticPr fontId="5" type="noConversion"/>
  </si>
  <si>
    <t xml:space="preserve"> 일반선택 → 교양선택(문학과 예술 심화교양)
 2018학년도 2학기부터 적용</t>
    <phoneticPr fontId="5" type="noConversion"/>
  </si>
  <si>
    <t xml:space="preserve"> 일반선택 → 교양선택(인간과 사회 심화교양)
 2018학년도 2학기부터 적용</t>
    <phoneticPr fontId="5" type="noConversion"/>
  </si>
  <si>
    <t xml:space="preserve"> 일반선택 → 교양선택(자연과 과학 심화교양)
 2018학년도 2학기부터 적용</t>
    <phoneticPr fontId="5" type="noConversion"/>
  </si>
  <si>
    <t xml:space="preserve"> 일반선택 → 교양선택(실용 및 글로벌 심화교양)
 2018학년도 2학기부터 적용</t>
    <phoneticPr fontId="5" type="noConversion"/>
  </si>
  <si>
    <t xml:space="preserve"> 일반선택 → 교양선택(자기개발 심화교양)
 2018학년도 2학기부터 적용</t>
    <phoneticPr fontId="5" type="noConversion"/>
  </si>
  <si>
    <t>지속가능성을위한화학이야기
(The Story of Sustainable Chemistry)</t>
    <phoneticPr fontId="5" type="noConversion"/>
  </si>
  <si>
    <t>생활과과학
(Science in  Everday Life)</t>
    <phoneticPr fontId="5" type="noConversion"/>
  </si>
  <si>
    <t>증권투자의이해
(Understanding Securities and Investments)</t>
    <phoneticPr fontId="5" type="noConversion"/>
  </si>
  <si>
    <t>생활과재테크
(Personal Finance)</t>
    <phoneticPr fontId="5" type="noConversion"/>
  </si>
  <si>
    <t>GS2651</t>
    <phoneticPr fontId="5" type="noConversion"/>
  </si>
  <si>
    <t>GS2653</t>
    <phoneticPr fontId="5" type="noConversion"/>
  </si>
  <si>
    <t>GS2654</t>
    <phoneticPr fontId="5" type="noConversion"/>
  </si>
  <si>
    <t>GS2655</t>
    <phoneticPr fontId="5" type="noConversion"/>
  </si>
  <si>
    <t>GS2656</t>
    <phoneticPr fontId="5" type="noConversion"/>
  </si>
  <si>
    <t>GS5657</t>
    <phoneticPr fontId="5" type="noConversion"/>
  </si>
  <si>
    <t>GS2658</t>
    <phoneticPr fontId="5" type="noConversion"/>
  </si>
  <si>
    <t>GS2659</t>
    <phoneticPr fontId="5" type="noConversion"/>
  </si>
  <si>
    <t>GS2660</t>
    <phoneticPr fontId="5" type="noConversion"/>
  </si>
  <si>
    <t>GS2661</t>
    <phoneticPr fontId="5" type="noConversion"/>
  </si>
  <si>
    <t>GS2662</t>
    <phoneticPr fontId="5" type="noConversion"/>
  </si>
  <si>
    <t>축제와 인간문화</t>
    <phoneticPr fontId="5" type="noConversion"/>
  </si>
  <si>
    <t>학점교류 온라인강좌
개설과목/학기 유동적
18.2학기부터 적용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</si>
</sst>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quot;GS&quot;0000"/>
  </numFmts>
  <fonts count="52">
    <font>
      <sz val="11"/>
      <name val="HY견명조"/>
      <family val="1"/>
      <charset val="129"/>
    </font>
    <font>
      <sz val="11"/>
      <color theme="1"/>
      <name val="맑은 고딕"/>
      <family val="2"/>
      <charset val="129"/>
      <scheme val="minor"/>
    </font>
    <font>
      <sz val="11"/>
      <color theme="1"/>
      <name val="맑은 고딕"/>
      <family val="2"/>
      <charset val="129"/>
      <scheme val="minor"/>
    </font>
    <font>
      <sz val="11"/>
      <name val="HY견명조"/>
      <family val="1"/>
      <charset val="129"/>
    </font>
    <font>
      <b/>
      <sz val="20"/>
      <color indexed="8"/>
      <name val="맑은 고딕"/>
      <family val="3"/>
      <charset val="129"/>
    </font>
    <font>
      <sz val="8"/>
      <name val="HY견명조"/>
      <family val="1"/>
      <charset val="129"/>
    </font>
    <font>
      <b/>
      <sz val="10"/>
      <color indexed="8"/>
      <name val="맑은 고딕"/>
      <family val="3"/>
      <charset val="129"/>
    </font>
    <font>
      <sz val="10"/>
      <name val="HY견명조"/>
      <family val="1"/>
      <charset val="129"/>
    </font>
    <font>
      <sz val="10"/>
      <name val="맑은 고딕"/>
      <family val="3"/>
      <charset val="129"/>
    </font>
    <font>
      <sz val="10"/>
      <color indexed="8"/>
      <name val="맑은 고딕"/>
      <family val="3"/>
      <charset val="129"/>
      <scheme val="major"/>
    </font>
    <font>
      <sz val="11"/>
      <name val="맑은 고딕"/>
      <family val="3"/>
      <charset val="129"/>
      <scheme val="major"/>
    </font>
    <font>
      <sz val="10"/>
      <name val="맑은 고딕"/>
      <family val="3"/>
      <charset val="129"/>
      <scheme val="major"/>
    </font>
    <font>
      <sz val="10"/>
      <color theme="1"/>
      <name val="맑은 고딕"/>
      <family val="3"/>
      <charset val="129"/>
      <scheme val="major"/>
    </font>
    <font>
      <sz val="10"/>
      <color rgb="FF000000"/>
      <name val="맑은 고딕"/>
      <family val="3"/>
      <charset val="129"/>
      <scheme val="major"/>
    </font>
    <font>
      <sz val="9"/>
      <name val="맑은 고딕"/>
      <family val="3"/>
      <charset val="129"/>
      <scheme val="major"/>
    </font>
    <font>
      <sz val="9"/>
      <name val="맑은 고딕"/>
      <family val="3"/>
      <charset val="129"/>
    </font>
    <font>
      <sz val="9"/>
      <color indexed="8"/>
      <name val="맑은 고딕"/>
      <family val="3"/>
      <charset val="129"/>
    </font>
    <font>
      <sz val="11"/>
      <color rgb="FF000000"/>
      <name val="맑은 고딕"/>
      <family val="3"/>
      <charset val="129"/>
    </font>
    <font>
      <sz val="11"/>
      <color rgb="FF000000"/>
      <name val="한컴바탕"/>
      <family val="3"/>
      <charset val="129"/>
    </font>
    <font>
      <sz val="9"/>
      <color theme="1"/>
      <name val="맑은 고딕"/>
      <family val="3"/>
      <charset val="129"/>
      <scheme val="major"/>
    </font>
    <font>
      <sz val="9"/>
      <color indexed="8"/>
      <name val="맑은 고딕"/>
      <family val="3"/>
      <charset val="129"/>
      <scheme val="major"/>
    </font>
    <font>
      <sz val="9"/>
      <color theme="1"/>
      <name val="맑은 고딕"/>
      <family val="3"/>
      <charset val="129"/>
    </font>
    <font>
      <sz val="10"/>
      <color indexed="8"/>
      <name val="맑은 고딕"/>
      <family val="3"/>
      <charset val="129"/>
    </font>
    <font>
      <sz val="9.5"/>
      <color indexed="8"/>
      <name val="맑은 고딕"/>
      <family val="3"/>
      <charset val="129"/>
    </font>
    <font>
      <sz val="9.5"/>
      <name val="HY견명조"/>
      <family val="1"/>
      <charset val="129"/>
    </font>
    <font>
      <sz val="20"/>
      <name val="HY견명조"/>
      <family val="1"/>
      <charset val="129"/>
    </font>
    <font>
      <b/>
      <sz val="20"/>
      <color indexed="8"/>
      <name val="맑은 고딕"/>
      <family val="3"/>
      <charset val="129"/>
      <scheme val="major"/>
    </font>
    <font>
      <b/>
      <sz val="10"/>
      <color indexed="8"/>
      <name val="맑은 고딕"/>
      <family val="3"/>
      <charset val="129"/>
      <scheme val="major"/>
    </font>
    <font>
      <b/>
      <sz val="10"/>
      <name val="맑은 고딕"/>
      <family val="3"/>
      <charset val="129"/>
      <scheme val="major"/>
    </font>
    <font>
      <sz val="9"/>
      <color theme="1"/>
      <name val="함초롬바탕"/>
      <family val="1"/>
      <charset val="129"/>
    </font>
    <font>
      <sz val="11"/>
      <color theme="1"/>
      <name val="맑은 고딕"/>
      <family val="3"/>
      <charset val="129"/>
      <scheme val="major"/>
    </font>
    <font>
      <sz val="8"/>
      <name val="맑은 고딕"/>
      <family val="2"/>
      <charset val="129"/>
      <scheme val="minor"/>
    </font>
    <font>
      <sz val="9"/>
      <color rgb="FFFF0000"/>
      <name val="맑은 고딕"/>
      <family val="3"/>
      <charset val="129"/>
      <scheme val="major"/>
    </font>
    <font>
      <sz val="10"/>
      <color rgb="FFFF0000"/>
      <name val="맑은 고딕"/>
      <family val="3"/>
      <charset val="129"/>
      <scheme val="major"/>
    </font>
    <font>
      <b/>
      <sz val="14"/>
      <name val="맑은 고딕"/>
      <family val="3"/>
      <charset val="129"/>
      <scheme val="major"/>
    </font>
    <font>
      <b/>
      <sz val="10"/>
      <color theme="1"/>
      <name val="맑은 고딕"/>
      <family val="3"/>
      <charset val="129"/>
      <scheme val="major"/>
    </font>
    <font>
      <b/>
      <i/>
      <sz val="9"/>
      <color rgb="FFFF0000"/>
      <name val="맑은 고딕"/>
      <family val="3"/>
      <charset val="129"/>
      <scheme val="major"/>
    </font>
    <font>
      <b/>
      <sz val="10"/>
      <name val="HY견명조"/>
      <family val="1"/>
      <charset val="129"/>
    </font>
    <font>
      <b/>
      <sz val="9"/>
      <name val="맑은 고딕"/>
      <family val="3"/>
      <charset val="129"/>
      <scheme val="major"/>
    </font>
    <font>
      <sz val="7"/>
      <color indexed="8"/>
      <name val="맑은 고딕"/>
      <family val="3"/>
      <charset val="129"/>
      <scheme val="major"/>
    </font>
    <font>
      <sz val="7"/>
      <name val="맑은 고딕"/>
      <family val="3"/>
      <charset val="129"/>
      <scheme val="major"/>
    </font>
    <font>
      <b/>
      <sz val="8"/>
      <color indexed="8"/>
      <name val="맑은 고딕"/>
      <family val="3"/>
      <charset val="129"/>
      <scheme val="major"/>
    </font>
    <font>
      <b/>
      <sz val="8"/>
      <name val="맑은 고딕"/>
      <family val="3"/>
      <charset val="129"/>
      <scheme val="major"/>
    </font>
    <font>
      <b/>
      <sz val="8"/>
      <name val="HY견명조"/>
      <family val="1"/>
      <charset val="129"/>
    </font>
    <font>
      <sz val="8"/>
      <color indexed="8"/>
      <name val="맑은 고딕"/>
      <family val="3"/>
      <charset val="129"/>
      <scheme val="major"/>
    </font>
    <font>
      <sz val="8"/>
      <name val="맑은 고딕"/>
      <family val="3"/>
      <charset val="129"/>
      <scheme val="major"/>
    </font>
    <font>
      <b/>
      <sz val="9"/>
      <color theme="1"/>
      <name val="맑은 고딕"/>
      <family val="3"/>
      <charset val="129"/>
      <scheme val="major"/>
    </font>
    <font>
      <sz val="11"/>
      <color rgb="FF0070C0"/>
      <name val="맑은 고딕"/>
      <family val="3"/>
      <charset val="129"/>
      <scheme val="major"/>
    </font>
    <font>
      <sz val="9"/>
      <color theme="1"/>
      <name val="HyhwpEQ"/>
      <family val="1"/>
      <charset val="129"/>
    </font>
    <font>
      <sz val="9"/>
      <color theme="1"/>
      <name val="맑은 고딕"/>
      <family val="3"/>
      <charset val="129"/>
      <scheme val="minor"/>
    </font>
    <font>
      <u/>
      <sz val="9"/>
      <color theme="1"/>
      <name val="맑은 고딕"/>
      <family val="3"/>
      <charset val="129"/>
    </font>
    <font>
      <b/>
      <sz val="9"/>
      <color indexed="81"/>
      <name val="맑은 고딕"/>
      <family val="3"/>
      <charset val="129"/>
      <scheme val="major"/>
    </font>
  </fonts>
  <fills count="1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tint="-0.34998626667073579"/>
        <bgColor indexed="64"/>
      </patternFill>
    </fill>
  </fills>
  <borders count="302">
    <border>
      <left/>
      <right/>
      <top/>
      <bottom/>
      <diagonal/>
    </border>
    <border>
      <left/>
      <right/>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medium">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medium">
        <color indexed="8"/>
      </right>
      <top style="thin">
        <color indexed="8"/>
      </top>
      <bottom/>
      <diagonal/>
    </border>
    <border>
      <left style="thin">
        <color indexed="8"/>
      </left>
      <right style="thin">
        <color indexed="8"/>
      </right>
      <top style="thin">
        <color indexed="8"/>
      </top>
      <bottom/>
      <diagonal/>
    </border>
    <border>
      <left style="medium">
        <color indexed="8"/>
      </left>
      <right style="thin">
        <color indexed="8"/>
      </right>
      <top style="thin">
        <color indexed="8"/>
      </top>
      <bottom/>
      <diagonal/>
    </border>
    <border>
      <left style="thin">
        <color auto="1"/>
      </left>
      <right style="medium">
        <color auto="1"/>
      </right>
      <top style="thin">
        <color indexed="64"/>
      </top>
      <bottom style="thin">
        <color indexed="64"/>
      </bottom>
      <diagonal/>
    </border>
    <border>
      <left style="thin">
        <color indexed="8"/>
      </left>
      <right style="medium">
        <color indexed="8"/>
      </right>
      <top/>
      <bottom style="thin">
        <color indexed="8"/>
      </bottom>
      <diagonal/>
    </border>
    <border>
      <left/>
      <right style="medium">
        <color indexed="8"/>
      </right>
      <top style="medium">
        <color indexed="8"/>
      </top>
      <bottom style="thin">
        <color indexed="8"/>
      </bottom>
      <diagonal/>
    </border>
    <border>
      <left/>
      <right/>
      <top style="medium">
        <color indexed="8"/>
      </top>
      <bottom style="thin">
        <color indexed="8"/>
      </bottom>
      <diagonal/>
    </border>
    <border>
      <left style="medium">
        <color indexed="8"/>
      </left>
      <right/>
      <top style="medium">
        <color indexed="8"/>
      </top>
      <bottom style="thin">
        <color indexed="8"/>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thin">
        <color indexed="8"/>
      </left>
      <right/>
      <top style="medium">
        <color indexed="8"/>
      </top>
      <bottom style="thin">
        <color indexed="8"/>
      </bottom>
      <diagonal/>
    </border>
    <border>
      <left style="medium">
        <color indexed="8"/>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medium">
        <color indexed="8"/>
      </left>
      <right style="medium">
        <color indexed="8"/>
      </right>
      <top/>
      <bottom style="thin">
        <color indexed="8"/>
      </bottom>
      <diagonal/>
    </border>
    <border>
      <left style="thin">
        <color indexed="64"/>
      </left>
      <right style="thin">
        <color indexed="8"/>
      </right>
      <top style="thin">
        <color indexed="64"/>
      </top>
      <bottom style="thin">
        <color indexed="64"/>
      </bottom>
      <diagonal/>
    </border>
    <border>
      <left style="medium">
        <color indexed="8"/>
      </left>
      <right style="medium">
        <color indexed="8"/>
      </right>
      <top style="thin">
        <color indexed="8"/>
      </top>
      <bottom style="thin">
        <color indexed="8"/>
      </bottom>
      <diagonal/>
    </border>
    <border>
      <left style="thin">
        <color indexed="64"/>
      </left>
      <right style="thin">
        <color indexed="64"/>
      </right>
      <top style="thin">
        <color indexed="8"/>
      </top>
      <bottom style="thin">
        <color indexed="64"/>
      </bottom>
      <diagonal/>
    </border>
    <border>
      <left style="thin">
        <color indexed="64"/>
      </left>
      <right style="thin">
        <color indexed="8"/>
      </right>
      <top style="thin">
        <color indexed="8"/>
      </top>
      <bottom style="thin">
        <color indexed="64"/>
      </bottom>
      <diagonal/>
    </border>
    <border>
      <left/>
      <right style="medium">
        <color indexed="8"/>
      </right>
      <top style="thin">
        <color indexed="8"/>
      </top>
      <bottom style="thin">
        <color indexed="8"/>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right style="thin">
        <color indexed="8"/>
      </right>
      <top style="medium">
        <color indexed="8"/>
      </top>
      <bottom/>
      <diagonal/>
    </border>
    <border>
      <left style="thin">
        <color auto="1"/>
      </left>
      <right style="thin">
        <color auto="1"/>
      </right>
      <top/>
      <bottom style="thin">
        <color auto="1"/>
      </bottom>
      <diagonal/>
    </border>
    <border>
      <left/>
      <right style="thin">
        <color indexed="8"/>
      </right>
      <top/>
      <bottom style="thin">
        <color indexed="8"/>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style="thin">
        <color indexed="8"/>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style="thin">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style="thin">
        <color indexed="8"/>
      </right>
      <top style="thin">
        <color auto="1"/>
      </top>
      <bottom/>
      <diagonal/>
    </border>
    <border>
      <left style="thin">
        <color indexed="8"/>
      </left>
      <right style="thin">
        <color indexed="8"/>
      </right>
      <top style="thin">
        <color auto="1"/>
      </top>
      <bottom/>
      <diagonal/>
    </border>
    <border>
      <left style="thin">
        <color indexed="8"/>
      </left>
      <right style="medium">
        <color auto="1"/>
      </right>
      <top style="thin">
        <color auto="1"/>
      </top>
      <bottom/>
      <diagonal/>
    </border>
    <border>
      <left/>
      <right/>
      <top style="thin">
        <color auto="1"/>
      </top>
      <bottom style="thin">
        <color indexed="8"/>
      </bottom>
      <diagonal/>
    </border>
    <border>
      <left/>
      <right style="medium">
        <color indexed="8"/>
      </right>
      <top style="thin">
        <color auto="1"/>
      </top>
      <bottom style="thin">
        <color indexed="8"/>
      </bottom>
      <diagonal/>
    </border>
    <border>
      <left style="medium">
        <color indexed="8"/>
      </left>
      <right/>
      <top style="thin">
        <color auto="1"/>
      </top>
      <bottom style="thin">
        <color indexed="8"/>
      </bottom>
      <diagonal/>
    </border>
    <border>
      <left/>
      <right/>
      <top style="thin">
        <color auto="1"/>
      </top>
      <bottom/>
      <diagonal/>
    </border>
    <border>
      <left style="medium">
        <color indexed="8"/>
      </left>
      <right style="thin">
        <color indexed="8"/>
      </right>
      <top style="thin">
        <color indexed="64"/>
      </top>
      <bottom/>
      <diagonal/>
    </border>
    <border>
      <left style="thin">
        <color auto="1"/>
      </left>
      <right style="thin">
        <color auto="1"/>
      </right>
      <top style="thin">
        <color indexed="64"/>
      </top>
      <bottom style="thin">
        <color auto="1"/>
      </bottom>
      <diagonal/>
    </border>
    <border>
      <left/>
      <right style="thin">
        <color indexed="8"/>
      </right>
      <top/>
      <bottom/>
      <diagonal/>
    </border>
    <border>
      <left style="thin">
        <color indexed="8"/>
      </left>
      <right style="thin">
        <color indexed="8"/>
      </right>
      <top/>
      <bottom/>
      <diagonal/>
    </border>
    <border>
      <left style="thin">
        <color indexed="8"/>
      </left>
      <right style="medium">
        <color auto="1"/>
      </right>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medium">
        <color indexed="8"/>
      </left>
      <right style="thin">
        <color indexed="8"/>
      </right>
      <top/>
      <bottom/>
      <diagonal/>
    </border>
    <border>
      <left style="thin">
        <color auto="1"/>
      </left>
      <right style="thin">
        <color indexed="64"/>
      </right>
      <top style="thin">
        <color auto="1"/>
      </top>
      <bottom style="thin">
        <color auto="1"/>
      </bottom>
      <diagonal/>
    </border>
    <border>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medium">
        <color auto="1"/>
      </right>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medium">
        <color indexed="8"/>
      </left>
      <right style="thin">
        <color indexed="8"/>
      </right>
      <top style="thin">
        <color indexed="8"/>
      </top>
      <bottom style="thin">
        <color indexed="64"/>
      </bottom>
      <diagonal/>
    </border>
    <border>
      <left/>
      <right/>
      <top/>
      <bottom style="thin">
        <color auto="1"/>
      </bottom>
      <diagonal/>
    </border>
    <border>
      <left style="medium">
        <color indexed="8"/>
      </left>
      <right style="thin">
        <color indexed="8"/>
      </right>
      <top/>
      <bottom style="thin">
        <color auto="1"/>
      </bottom>
      <diagonal/>
    </border>
    <border>
      <left style="thin">
        <color indexed="64"/>
      </left>
      <right style="thin">
        <color indexed="64"/>
      </right>
      <top style="thin">
        <color auto="1"/>
      </top>
      <bottom/>
      <diagonal/>
    </border>
    <border>
      <left style="thin">
        <color indexed="64"/>
      </left>
      <right style="medium">
        <color auto="1"/>
      </right>
      <top style="thin">
        <color auto="1"/>
      </top>
      <bottom/>
      <diagonal/>
    </border>
    <border>
      <left style="thin">
        <color indexed="8"/>
      </left>
      <right style="medium">
        <color indexed="8"/>
      </right>
      <top style="thin">
        <color indexed="64"/>
      </top>
      <bottom/>
      <diagonal/>
    </border>
    <border>
      <left style="medium">
        <color indexed="8"/>
      </left>
      <right style="thin">
        <color indexed="8"/>
      </right>
      <top style="thin">
        <color indexed="64"/>
      </top>
      <bottom/>
      <diagonal/>
    </border>
    <border>
      <left style="thin">
        <color indexed="64"/>
      </left>
      <right style="thin">
        <color indexed="64"/>
      </right>
      <top/>
      <bottom/>
      <diagonal/>
    </border>
    <border>
      <left style="thin">
        <color auto="1"/>
      </left>
      <right style="medium">
        <color auto="1"/>
      </right>
      <top/>
      <bottom/>
      <diagonal/>
    </border>
    <border>
      <left style="thin">
        <color indexed="8"/>
      </left>
      <right style="medium">
        <color indexed="8"/>
      </right>
      <top/>
      <bottom/>
      <diagonal/>
    </border>
    <border>
      <left style="thin">
        <color indexed="64"/>
      </left>
      <right style="thin">
        <color indexed="64"/>
      </right>
      <top/>
      <bottom style="thin">
        <color indexed="64"/>
      </bottom>
      <diagonal/>
    </border>
    <border>
      <left style="thin">
        <color auto="1"/>
      </left>
      <right style="medium">
        <color auto="1"/>
      </right>
      <top/>
      <bottom style="thin">
        <color indexed="64"/>
      </bottom>
      <diagonal/>
    </border>
    <border>
      <left style="thin">
        <color indexed="8"/>
      </left>
      <right style="medium">
        <color indexed="8"/>
      </right>
      <top/>
      <bottom style="thin">
        <color auto="1"/>
      </bottom>
      <diagonal/>
    </border>
    <border>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8"/>
      </right>
      <top/>
      <bottom style="thin">
        <color indexed="64"/>
      </bottom>
      <diagonal/>
    </border>
    <border>
      <left style="thin">
        <color indexed="8"/>
      </left>
      <right style="medium">
        <color auto="1"/>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style="medium">
        <color auto="1"/>
      </right>
      <top style="thin">
        <color auto="1"/>
      </top>
      <bottom style="thin">
        <color indexed="64"/>
      </bottom>
      <diagonal/>
    </border>
    <border>
      <left style="thin">
        <color indexed="8"/>
      </left>
      <right/>
      <top style="thin">
        <color indexed="64"/>
      </top>
      <bottom style="thin">
        <color indexed="64"/>
      </bottom>
      <diagonal/>
    </border>
    <border>
      <left style="medium">
        <color auto="1"/>
      </left>
      <right style="thin">
        <color indexed="8"/>
      </right>
      <top style="thin">
        <color auto="1"/>
      </top>
      <bottom style="thin">
        <color auto="1"/>
      </bottom>
      <diagonal/>
    </border>
    <border>
      <left/>
      <right style="medium">
        <color auto="1"/>
      </right>
      <top/>
      <bottom style="thin">
        <color auto="1"/>
      </bottom>
      <diagonal/>
    </border>
    <border>
      <left style="thin">
        <color indexed="64"/>
      </left>
      <right style="thin">
        <color indexed="8"/>
      </right>
      <top style="thin">
        <color indexed="64"/>
      </top>
      <bottom style="thin">
        <color indexed="64"/>
      </bottom>
      <diagonal/>
    </border>
    <border>
      <left style="thin">
        <color indexed="8"/>
      </left>
      <right/>
      <top style="thin">
        <color indexed="8"/>
      </top>
      <bottom style="thin">
        <color indexed="8"/>
      </bottom>
      <diagonal/>
    </border>
    <border>
      <left style="medium">
        <color auto="1"/>
      </left>
      <right style="thin">
        <color indexed="8"/>
      </right>
      <top/>
      <bottom style="thin">
        <color auto="1"/>
      </bottom>
      <diagonal/>
    </border>
    <border>
      <left style="thin">
        <color indexed="8"/>
      </left>
      <right style="thin">
        <color indexed="8"/>
      </right>
      <top/>
      <bottom style="thin">
        <color auto="1"/>
      </bottom>
      <diagonal/>
    </border>
    <border>
      <left style="thin">
        <color indexed="8"/>
      </left>
      <right style="medium">
        <color indexed="8"/>
      </right>
      <top/>
      <bottom style="thin">
        <color auto="1"/>
      </bottom>
      <diagonal/>
    </border>
    <border>
      <left style="thin">
        <color indexed="8"/>
      </left>
      <right style="medium">
        <color auto="1"/>
      </right>
      <top/>
      <bottom style="thin">
        <color indexed="64"/>
      </bottom>
      <diagonal/>
    </border>
    <border>
      <left style="thin">
        <color indexed="8"/>
      </left>
      <right style="medium">
        <color indexed="8"/>
      </right>
      <top style="thin">
        <color auto="1"/>
      </top>
      <bottom style="thin">
        <color indexed="64"/>
      </bottom>
      <diagonal/>
    </border>
    <border>
      <left style="thin">
        <color indexed="8"/>
      </left>
      <right style="thin">
        <color indexed="8"/>
      </right>
      <top style="thin">
        <color auto="1"/>
      </top>
      <bottom style="thin">
        <color indexed="64"/>
      </bottom>
      <diagonal/>
    </border>
    <border>
      <left style="thin">
        <color indexed="64"/>
      </left>
      <right style="thin">
        <color indexed="64"/>
      </right>
      <top/>
      <bottom style="thin">
        <color indexed="64"/>
      </bottom>
      <diagonal/>
    </border>
    <border>
      <left style="medium">
        <color auto="1"/>
      </left>
      <right style="thin">
        <color indexed="8"/>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bottom style="thin">
        <color auto="1"/>
      </bottom>
      <diagonal/>
    </border>
    <border>
      <left style="medium">
        <color indexed="8"/>
      </left>
      <right style="thin">
        <color indexed="8"/>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thin">
        <color indexed="8"/>
      </right>
      <top style="thin">
        <color auto="1"/>
      </top>
      <bottom style="thin">
        <color auto="1"/>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style="thin">
        <color indexed="8"/>
      </left>
      <right style="medium">
        <color auto="1"/>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style="medium">
        <color auto="1"/>
      </right>
      <top style="thin">
        <color auto="1"/>
      </top>
      <bottom style="thin">
        <color indexed="64"/>
      </bottom>
      <diagonal/>
    </border>
    <border>
      <left style="medium">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medium">
        <color indexed="8"/>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right style="medium">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medium">
        <color auto="1"/>
      </right>
      <top style="thin">
        <color indexed="64"/>
      </top>
      <bottom style="thin">
        <color indexed="64"/>
      </bottom>
      <diagonal/>
    </border>
    <border>
      <left style="medium">
        <color auto="1"/>
      </left>
      <right style="thin">
        <color indexed="8"/>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right style="medium">
        <color auto="1"/>
      </right>
      <top style="thin">
        <color auto="1"/>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right style="medium">
        <color auto="1"/>
      </right>
      <top style="thin">
        <color auto="1"/>
      </top>
      <bottom style="thin">
        <color indexed="64"/>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style="thin">
        <color indexed="64"/>
      </top>
      <bottom style="thin">
        <color indexed="64"/>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style="medium">
        <color indexed="8"/>
      </left>
      <right style="thin">
        <color indexed="8"/>
      </right>
      <top style="thin">
        <color auto="1"/>
      </top>
      <bottom style="thin">
        <color auto="1"/>
      </bottom>
      <diagonal/>
    </border>
    <border>
      <left style="thin">
        <color indexed="8"/>
      </left>
      <right style="medium">
        <color auto="1"/>
      </right>
      <top style="thin">
        <color indexed="64"/>
      </top>
      <bottom style="thin">
        <color indexed="64"/>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medium">
        <color indexed="8"/>
      </left>
      <right style="thin">
        <color indexed="8"/>
      </right>
      <top style="thin">
        <color auto="1"/>
      </top>
      <bottom style="thin">
        <color auto="1"/>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style="medium">
        <color indexed="8"/>
      </left>
      <right style="thin">
        <color indexed="8"/>
      </right>
      <top style="thin">
        <color auto="1"/>
      </top>
      <bottom style="thin">
        <color auto="1"/>
      </bottom>
      <diagonal/>
    </border>
    <border>
      <left style="thin">
        <color indexed="8"/>
      </left>
      <right/>
      <top style="thin">
        <color indexed="64"/>
      </top>
      <bottom style="thin">
        <color indexed="64"/>
      </bottom>
      <diagonal/>
    </border>
    <border>
      <left style="thin">
        <color indexed="8"/>
      </left>
      <right style="thin">
        <color indexed="8"/>
      </right>
      <top style="thin">
        <color auto="1"/>
      </top>
      <bottom style="thin">
        <color indexed="64"/>
      </bottom>
      <diagonal/>
    </border>
    <border>
      <left style="thin">
        <color indexed="8"/>
      </left>
      <right style="medium">
        <color indexed="8"/>
      </right>
      <top style="thin">
        <color auto="1"/>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right style="medium">
        <color auto="1"/>
      </right>
      <top style="thin">
        <color auto="1"/>
      </top>
      <bottom style="thin">
        <color indexed="64"/>
      </bottom>
      <diagonal/>
    </border>
    <border>
      <left style="thin">
        <color indexed="8"/>
      </left>
      <right/>
      <top style="thin">
        <color indexed="8"/>
      </top>
      <bottom style="thin">
        <color indexed="8"/>
      </bottom>
      <diagonal/>
    </border>
    <border>
      <left style="thin">
        <color indexed="64"/>
      </left>
      <right style="thin">
        <color indexed="8"/>
      </right>
      <top style="thin">
        <color indexed="64"/>
      </top>
      <bottom style="thin">
        <color indexed="64"/>
      </bottom>
      <diagonal/>
    </border>
    <border>
      <left style="thin">
        <color indexed="8"/>
      </left>
      <right style="medium">
        <color indexed="8"/>
      </right>
      <top style="thin">
        <color indexed="8"/>
      </top>
      <bottom style="thin">
        <color indexed="8"/>
      </bottom>
      <diagonal/>
    </border>
    <border>
      <left style="thin">
        <color auto="1"/>
      </left>
      <right style="thin">
        <color indexed="64"/>
      </right>
      <top style="thin">
        <color indexed="64"/>
      </top>
      <bottom style="thin">
        <color indexed="64"/>
      </bottom>
      <diagonal/>
    </border>
    <border>
      <left style="thin">
        <color auto="1"/>
      </left>
      <right style="medium">
        <color auto="1"/>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auto="1"/>
      </left>
      <right style="thin">
        <color indexed="64"/>
      </right>
      <top style="thin">
        <color indexed="64"/>
      </top>
      <bottom style="thin">
        <color indexed="64"/>
      </bottom>
      <diagonal/>
    </border>
    <border>
      <left style="thin">
        <color auto="1"/>
      </left>
      <right style="medium">
        <color auto="1"/>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medium">
        <color auto="1"/>
      </right>
      <top style="thin">
        <color indexed="64"/>
      </top>
      <bottom style="thin">
        <color indexed="64"/>
      </bottom>
      <diagonal/>
    </border>
    <border>
      <left style="thin">
        <color indexed="8"/>
      </left>
      <right style="medium">
        <color indexed="8"/>
      </right>
      <top style="thin">
        <color indexed="8"/>
      </top>
      <bottom style="thin">
        <color indexed="8"/>
      </bottom>
      <diagonal/>
    </border>
    <border>
      <left/>
      <right style="thin">
        <color indexed="64"/>
      </right>
      <top style="thin">
        <color indexed="64"/>
      </top>
      <bottom style="thin">
        <color indexed="64"/>
      </bottom>
      <diagonal/>
    </border>
    <border>
      <left style="thin">
        <color auto="1"/>
      </left>
      <right/>
      <top style="thin">
        <color indexed="64"/>
      </top>
      <bottom style="thin">
        <color indexed="64"/>
      </bottom>
      <diagonal/>
    </border>
    <border>
      <left style="medium">
        <color indexed="8"/>
      </left>
      <right style="medium">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auto="1"/>
      </left>
      <right style="thin">
        <color indexed="8"/>
      </right>
      <top style="thin">
        <color auto="1"/>
      </top>
      <bottom/>
      <diagonal/>
    </border>
    <border>
      <left style="medium">
        <color indexed="8"/>
      </left>
      <right style="medium">
        <color indexed="8"/>
      </right>
      <top style="thin">
        <color auto="1"/>
      </top>
      <bottom style="thin">
        <color indexed="8"/>
      </bottom>
      <diagonal/>
    </border>
    <border>
      <left style="thin">
        <color indexed="8"/>
      </left>
      <right style="thin">
        <color indexed="8"/>
      </right>
      <top style="thin">
        <color indexed="8"/>
      </top>
      <bottom style="thin">
        <color indexed="8"/>
      </bottom>
      <diagonal/>
    </border>
    <border>
      <left/>
      <right/>
      <top style="thin">
        <color indexed="64"/>
      </top>
      <bottom style="thin">
        <color indexed="64"/>
      </bottom>
      <diagonal/>
    </border>
    <border>
      <left style="medium">
        <color indexed="8"/>
      </left>
      <right style="medium">
        <color indexed="8"/>
      </right>
      <top style="thin">
        <color indexed="8"/>
      </top>
      <bottom style="thin">
        <color indexed="64"/>
      </bottom>
      <diagonal/>
    </border>
    <border>
      <left style="medium">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style="medium">
        <color indexed="64"/>
      </right>
      <top style="thin">
        <color indexed="64"/>
      </top>
      <bottom/>
      <diagonal/>
    </border>
    <border>
      <left/>
      <right style="thin">
        <color indexed="8"/>
      </right>
      <top style="thin">
        <color indexed="64"/>
      </top>
      <bottom/>
      <diagonal/>
    </border>
    <border>
      <left style="thin">
        <color indexed="8"/>
      </left>
      <right style="medium">
        <color indexed="8"/>
      </right>
      <top style="thin">
        <color indexed="64"/>
      </top>
      <bottom/>
      <diagonal/>
    </border>
    <border>
      <left style="medium">
        <color indexed="8"/>
      </left>
      <right style="thin">
        <color indexed="8"/>
      </right>
      <top style="thin">
        <color indexed="64"/>
      </top>
      <bottom/>
      <diagonal/>
    </border>
    <border>
      <left/>
      <right/>
      <top style="thin">
        <color indexed="64"/>
      </top>
      <bottom/>
      <diagonal/>
    </border>
    <border>
      <left style="thin">
        <color indexed="8"/>
      </left>
      <right style="medium">
        <color indexed="64"/>
      </right>
      <top style="thin">
        <color indexed="64"/>
      </top>
      <bottom style="thin">
        <color auto="1"/>
      </bottom>
      <diagonal/>
    </border>
    <border>
      <left/>
      <right style="thin">
        <color indexed="8"/>
      </right>
      <top style="thin">
        <color auto="1"/>
      </top>
      <bottom style="thin">
        <color auto="1"/>
      </bottom>
      <diagonal/>
    </border>
    <border>
      <left style="thin">
        <color indexed="8"/>
      </left>
      <right/>
      <top/>
      <bottom style="thin">
        <color indexed="8"/>
      </bottom>
      <diagonal/>
    </border>
    <border>
      <left style="medium">
        <color auto="1"/>
      </left>
      <right style="thin">
        <color indexed="8"/>
      </right>
      <top/>
      <bottom style="thin">
        <color auto="1"/>
      </bottom>
      <diagonal/>
    </border>
    <border>
      <left style="medium">
        <color indexed="8"/>
      </left>
      <right style="thin">
        <color indexed="8"/>
      </right>
      <top/>
      <bottom style="thin">
        <color auto="1"/>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indexed="64"/>
      </top>
      <bottom style="thin">
        <color indexed="64"/>
      </bottom>
      <diagonal/>
    </border>
    <border>
      <left style="thin">
        <color indexed="8"/>
      </left>
      <right style="medium">
        <color indexed="64"/>
      </right>
      <top style="thin">
        <color indexed="64"/>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indexed="64"/>
      </top>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auto="1"/>
      </right>
      <top style="thin">
        <color auto="1"/>
      </top>
      <bottom style="thin">
        <color indexed="64"/>
      </bottom>
      <diagonal/>
    </border>
    <border>
      <left style="thin">
        <color indexed="8"/>
      </left>
      <right style="medium">
        <color indexed="8"/>
      </right>
      <top style="thin">
        <color indexed="64"/>
      </top>
      <bottom style="thin">
        <color indexed="64"/>
      </bottom>
      <diagonal/>
    </border>
    <border>
      <left style="medium">
        <color indexed="8"/>
      </left>
      <right style="thin">
        <color indexed="8"/>
      </right>
      <top style="thin">
        <color auto="1"/>
      </top>
      <bottom style="thin">
        <color auto="1"/>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auto="1"/>
      </left>
      <right style="thin">
        <color indexed="8"/>
      </right>
      <top style="thin">
        <color auto="1"/>
      </top>
      <bottom style="thin">
        <color auto="1"/>
      </bottom>
      <diagonal/>
    </border>
    <border>
      <left style="thin">
        <color indexed="8"/>
      </left>
      <right style="thin">
        <color indexed="8"/>
      </right>
      <top style="thin">
        <color auto="1"/>
      </top>
      <bottom style="thin">
        <color indexed="64"/>
      </bottom>
      <diagonal/>
    </border>
    <border>
      <left style="thin">
        <color indexed="8"/>
      </left>
      <right style="medium">
        <color auto="1"/>
      </right>
      <top style="thin">
        <color auto="1"/>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top style="thin">
        <color indexed="64"/>
      </top>
      <bottom/>
      <diagonal/>
    </border>
    <border>
      <left/>
      <right style="medium">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thin">
        <color indexed="8"/>
      </left>
      <right/>
      <top style="thin">
        <color indexed="8"/>
      </top>
      <bottom style="thin">
        <color indexed="8"/>
      </bottom>
      <diagonal/>
    </border>
    <border>
      <left style="thin">
        <color auto="1"/>
      </left>
      <right style="thin">
        <color auto="1"/>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style="thin">
        <color indexed="8"/>
      </right>
      <top style="thin">
        <color indexed="64"/>
      </top>
      <bottom style="thin">
        <color indexed="64"/>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indexed="8"/>
      </left>
      <right style="medium">
        <color indexed="8"/>
      </right>
      <top style="thin">
        <color indexed="8"/>
      </top>
      <bottom/>
      <diagonal/>
    </border>
    <border>
      <left style="medium">
        <color indexed="8"/>
      </left>
      <right style="medium">
        <color indexed="8"/>
      </right>
      <top/>
      <bottom style="thin">
        <color indexed="8"/>
      </bottom>
      <diagonal/>
    </border>
    <border>
      <left style="medium">
        <color indexed="8"/>
      </left>
      <right style="medium">
        <color indexed="8"/>
      </right>
      <top/>
      <bottom/>
      <diagonal/>
    </border>
  </borders>
  <cellStyleXfs count="15">
    <xf numFmtId="0" fontId="0" fillId="0" borderId="0">
      <alignment vertical="center"/>
    </xf>
    <xf numFmtId="0" fontId="3" fillId="0" borderId="0">
      <alignment vertical="center"/>
    </xf>
    <xf numFmtId="0" fontId="3" fillId="0" borderId="0">
      <alignment vertical="center"/>
    </xf>
    <xf numFmtId="176" fontId="3" fillId="0" borderId="0" applyFont="0" applyBorder="0" applyAlignment="0">
      <alignment vertical="center"/>
    </xf>
    <xf numFmtId="0" fontId="2" fillId="0" borderId="0">
      <alignment vertical="center"/>
    </xf>
    <xf numFmtId="0" fontId="17" fillId="0" borderId="0">
      <alignment vertical="center"/>
    </xf>
    <xf numFmtId="0" fontId="18"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767">
    <xf numFmtId="0" fontId="0" fillId="0" borderId="0" xfId="0">
      <alignment vertical="center"/>
    </xf>
    <xf numFmtId="0" fontId="0" fillId="0" borderId="0" xfId="0" applyFill="1">
      <alignment vertical="center"/>
    </xf>
    <xf numFmtId="0" fontId="7" fillId="0" borderId="0" xfId="0" applyFont="1" applyFill="1">
      <alignment vertical="center"/>
    </xf>
    <xf numFmtId="0" fontId="3" fillId="0" borderId="0" xfId="0" applyFont="1" applyFill="1" applyAlignment="1">
      <alignment vertic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8" fillId="0" borderId="0" xfId="0" applyFont="1" applyFill="1" applyBorder="1" applyAlignment="1">
      <alignment horizontal="right" vertical="center"/>
    </xf>
    <xf numFmtId="0" fontId="9" fillId="0" borderId="0" xfId="0" applyFont="1" applyFill="1" applyBorder="1" applyAlignment="1">
      <alignment horizontal="center" vertical="center" wrapText="1"/>
    </xf>
    <xf numFmtId="0" fontId="10" fillId="0" borderId="0" xfId="0" applyFont="1" applyFill="1" applyBorder="1">
      <alignment vertical="center"/>
    </xf>
    <xf numFmtId="0" fontId="9" fillId="0" borderId="8"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0" fillId="3" borderId="0" xfId="0" applyFill="1">
      <alignment vertical="center"/>
    </xf>
    <xf numFmtId="0" fontId="12" fillId="0" borderId="6" xfId="0" applyFont="1" applyFill="1" applyBorder="1" applyAlignment="1">
      <alignment horizontal="center" vertical="center" wrapText="1"/>
    </xf>
    <xf numFmtId="0" fontId="13" fillId="0" borderId="7" xfId="0" applyFont="1" applyBorder="1" applyAlignment="1">
      <alignment vertical="center" wrapText="1" shrinkToFit="1"/>
    </xf>
    <xf numFmtId="0" fontId="9" fillId="0" borderId="7" xfId="0" applyFont="1" applyFill="1" applyBorder="1" applyAlignment="1">
      <alignment horizontal="justify" vertical="center" wrapText="1"/>
    </xf>
    <xf numFmtId="0" fontId="9" fillId="0" borderId="10" xfId="0" applyFont="1" applyFill="1" applyBorder="1" applyAlignment="1">
      <alignment horizontal="justify" vertical="center" wrapText="1"/>
    </xf>
    <xf numFmtId="0" fontId="11" fillId="0" borderId="7" xfId="0" applyFont="1" applyFill="1" applyBorder="1" applyAlignment="1">
      <alignment vertical="center" wrapText="1"/>
    </xf>
    <xf numFmtId="0" fontId="11" fillId="0" borderId="0" xfId="0" applyFont="1" applyFill="1" applyBorder="1" applyAlignment="1">
      <alignment vertical="center" wrapText="1" shrinkToFit="1"/>
    </xf>
    <xf numFmtId="0" fontId="11" fillId="0" borderId="7" xfId="0" applyFont="1" applyBorder="1" applyAlignment="1">
      <alignment vertical="center" wrapText="1"/>
    </xf>
    <xf numFmtId="0" fontId="11" fillId="0" borderId="7" xfId="0" applyFont="1" applyBorder="1" applyAlignment="1">
      <alignment horizontal="left" vertical="center" wrapText="1"/>
    </xf>
    <xf numFmtId="0" fontId="11" fillId="0" borderId="7" xfId="0" applyFont="1" applyBorder="1" applyAlignment="1">
      <alignment vertical="center" wrapText="1" shrinkToFit="1"/>
    </xf>
    <xf numFmtId="0" fontId="14" fillId="0" borderId="11" xfId="0" applyFont="1" applyFill="1" applyBorder="1" applyAlignment="1">
      <alignment horizontal="center" vertical="center"/>
    </xf>
    <xf numFmtId="0" fontId="15" fillId="2" borderId="11" xfId="0" applyFont="1" applyFill="1" applyBorder="1" applyAlignment="1">
      <alignment horizontal="center" vertical="center"/>
    </xf>
    <xf numFmtId="0" fontId="16" fillId="2" borderId="11" xfId="0" applyFont="1" applyFill="1" applyBorder="1" applyAlignment="1">
      <alignment horizontal="center" vertical="center" wrapText="1"/>
    </xf>
    <xf numFmtId="0" fontId="15" fillId="0" borderId="11" xfId="0" applyFont="1" applyFill="1" applyBorder="1" applyAlignment="1">
      <alignment horizontal="center" vertical="center"/>
    </xf>
    <xf numFmtId="0" fontId="0" fillId="0" borderId="0" xfId="0" applyFill="1" applyAlignment="1">
      <alignment horizontal="center" vertical="center" shrinkToFit="1"/>
    </xf>
    <xf numFmtId="0" fontId="0" fillId="0" borderId="0" xfId="0" applyFill="1" applyAlignment="1">
      <alignment vertical="center" wrapText="1"/>
    </xf>
    <xf numFmtId="0" fontId="0" fillId="0" borderId="0" xfId="0" applyFill="1" applyAlignment="1">
      <alignment horizontal="center" vertical="center" wrapText="1"/>
    </xf>
    <xf numFmtId="0" fontId="14" fillId="0" borderId="6" xfId="0" applyFont="1" applyFill="1" applyBorder="1" applyAlignment="1">
      <alignment vertical="center" wrapText="1"/>
    </xf>
    <xf numFmtId="0" fontId="14" fillId="0" borderId="9" xfId="0" applyFont="1" applyFill="1" applyBorder="1" applyAlignment="1">
      <alignment horizontal="center" vertical="center" shrinkToFit="1"/>
    </xf>
    <xf numFmtId="0" fontId="14" fillId="0" borderId="10"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6" fillId="0" borderId="10" xfId="0" applyFont="1" applyFill="1" applyBorder="1" applyAlignment="1">
      <alignment horizontal="justify" vertical="center" wrapText="1"/>
    </xf>
    <xf numFmtId="0" fontId="16" fillId="0" borderId="6" xfId="0" applyFont="1" applyFill="1" applyBorder="1" applyAlignment="1">
      <alignment horizontal="justify" vertical="center" wrapText="1"/>
    </xf>
    <xf numFmtId="0" fontId="16" fillId="0" borderId="9"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4" fillId="0" borderId="6" xfId="0" applyFont="1" applyFill="1" applyBorder="1">
      <alignment vertical="center"/>
    </xf>
    <xf numFmtId="0" fontId="14" fillId="0" borderId="9" xfId="0" applyFont="1" applyFill="1" applyBorder="1" applyAlignment="1">
      <alignment horizontal="center" vertical="center" wrapText="1" shrinkToFit="1"/>
    </xf>
    <xf numFmtId="0" fontId="15" fillId="0" borderId="9" xfId="0" applyFont="1" applyFill="1" applyBorder="1" applyAlignment="1">
      <alignment horizontal="center" vertical="center"/>
    </xf>
    <xf numFmtId="0" fontId="15" fillId="0" borderId="10" xfId="0" applyFont="1" applyFill="1" applyBorder="1">
      <alignment vertical="center"/>
    </xf>
    <xf numFmtId="0" fontId="15" fillId="0" borderId="6" xfId="0" applyFont="1" applyFill="1" applyBorder="1">
      <alignment vertical="center"/>
    </xf>
    <xf numFmtId="0" fontId="15" fillId="0" borderId="5" xfId="0" applyFont="1" applyFill="1" applyBorder="1" applyAlignment="1">
      <alignment horizontal="center" vertical="center" wrapText="1"/>
    </xf>
    <xf numFmtId="0" fontId="15" fillId="0" borderId="5" xfId="0" applyFont="1" applyFill="1" applyBorder="1">
      <alignment vertical="center"/>
    </xf>
    <xf numFmtId="0" fontId="20" fillId="0" borderId="10" xfId="0" applyFont="1" applyFill="1" applyBorder="1" applyAlignment="1">
      <alignment horizontal="justify" vertical="center" wrapText="1"/>
    </xf>
    <xf numFmtId="0" fontId="8" fillId="0" borderId="1" xfId="0" applyFont="1" applyFill="1" applyBorder="1" applyAlignment="1">
      <alignment vertical="center" wrapText="1"/>
    </xf>
    <xf numFmtId="0" fontId="7" fillId="0" borderId="0" xfId="0" applyFont="1" applyFill="1" applyAlignment="1">
      <alignment horizontal="center" vertical="center" wrapText="1"/>
    </xf>
    <xf numFmtId="0" fontId="0" fillId="0" borderId="0" xfId="0" applyFill="1" applyBorder="1" applyAlignment="1">
      <alignment vertical="center" wrapText="1"/>
    </xf>
    <xf numFmtId="0" fontId="0" fillId="0" borderId="1" xfId="0" applyFill="1" applyBorder="1" applyAlignment="1">
      <alignment vertical="center" wrapText="1"/>
    </xf>
    <xf numFmtId="0" fontId="6" fillId="0" borderId="1" xfId="0" applyFont="1" applyFill="1" applyBorder="1" applyAlignment="1">
      <alignment vertical="center"/>
    </xf>
    <xf numFmtId="0" fontId="14" fillId="0" borderId="6" xfId="0" applyFont="1" applyFill="1" applyBorder="1" applyAlignment="1">
      <alignment horizontal="center" vertical="center" wrapText="1" shrinkToFit="1"/>
    </xf>
    <xf numFmtId="0" fontId="14" fillId="0" borderId="10" xfId="0" applyFont="1" applyFill="1" applyBorder="1" applyAlignment="1">
      <alignment horizontal="center" vertical="center" wrapText="1" shrinkToFit="1"/>
    </xf>
    <xf numFmtId="0" fontId="14" fillId="0" borderId="6" xfId="0" applyFont="1" applyFill="1" applyBorder="1" applyAlignment="1">
      <alignment vertical="center" wrapText="1" shrinkToFit="1"/>
    </xf>
    <xf numFmtId="0" fontId="10" fillId="2" borderId="0" xfId="0" applyFont="1" applyFill="1">
      <alignment vertical="center"/>
    </xf>
    <xf numFmtId="0" fontId="10" fillId="2" borderId="0" xfId="0" applyFont="1" applyFill="1" applyAlignment="1">
      <alignment horizontal="center" vertical="center"/>
    </xf>
    <xf numFmtId="0" fontId="10" fillId="2" borderId="0" xfId="0" applyFont="1" applyFill="1" applyAlignment="1">
      <alignment vertical="center" wrapText="1"/>
    </xf>
    <xf numFmtId="0" fontId="10" fillId="2" borderId="0" xfId="0" applyFont="1" applyFill="1" applyBorder="1" applyAlignment="1">
      <alignment vertical="center"/>
    </xf>
    <xf numFmtId="0" fontId="11" fillId="2" borderId="1" xfId="0" applyFont="1" applyFill="1" applyBorder="1" applyAlignment="1">
      <alignment vertical="center"/>
    </xf>
    <xf numFmtId="0" fontId="10" fillId="2" borderId="1" xfId="0" applyFont="1" applyFill="1" applyBorder="1" applyAlignment="1">
      <alignment vertical="center"/>
    </xf>
    <xf numFmtId="0" fontId="11" fillId="2" borderId="0" xfId="0" applyFont="1" applyFill="1" applyAlignment="1">
      <alignment vertical="center"/>
    </xf>
    <xf numFmtId="0" fontId="10" fillId="2" borderId="0" xfId="0" applyFont="1" applyFill="1" applyAlignment="1">
      <alignment vertical="center"/>
    </xf>
    <xf numFmtId="0" fontId="30" fillId="2" borderId="0" xfId="0" applyFont="1" applyFill="1" applyAlignment="1">
      <alignment vertical="center"/>
    </xf>
    <xf numFmtId="0" fontId="26" fillId="2" borderId="0" xfId="0" applyFont="1" applyFill="1" applyAlignment="1">
      <alignment horizontal="center" vertical="center"/>
    </xf>
    <xf numFmtId="0" fontId="11" fillId="2" borderId="0" xfId="0" applyFont="1" applyFill="1" applyBorder="1" applyAlignment="1">
      <alignment horizontal="right" vertical="center"/>
    </xf>
    <xf numFmtId="0" fontId="28" fillId="4" borderId="33" xfId="0" applyFont="1" applyFill="1" applyBorder="1" applyAlignment="1">
      <alignment vertical="center"/>
    </xf>
    <xf numFmtId="0" fontId="27" fillId="4" borderId="34" xfId="0" applyFont="1" applyFill="1" applyBorder="1" applyAlignment="1">
      <alignment horizontal="center" vertical="center" wrapText="1"/>
    </xf>
    <xf numFmtId="0" fontId="27" fillId="4" borderId="20" xfId="0" applyFont="1" applyFill="1" applyBorder="1" applyAlignment="1">
      <alignment horizontal="center" vertical="center" wrapText="1"/>
    </xf>
    <xf numFmtId="0" fontId="27" fillId="4" borderId="21" xfId="0" applyFont="1" applyFill="1" applyBorder="1" applyAlignment="1">
      <alignment horizontal="center" vertical="center" wrapText="1"/>
    </xf>
    <xf numFmtId="0" fontId="27" fillId="4" borderId="19" xfId="0" applyFont="1" applyFill="1" applyBorder="1" applyAlignment="1">
      <alignment horizontal="right" vertical="center" wrapText="1"/>
    </xf>
    <xf numFmtId="0" fontId="27" fillId="4" borderId="18" xfId="0" applyFont="1" applyFill="1" applyBorder="1" applyAlignment="1">
      <alignment horizontal="right" vertical="center" wrapText="1"/>
    </xf>
    <xf numFmtId="0" fontId="27" fillId="4" borderId="17" xfId="0" applyFont="1" applyFill="1" applyBorder="1" applyAlignment="1">
      <alignment horizontal="right" vertical="center" wrapText="1"/>
    </xf>
    <xf numFmtId="0" fontId="27" fillId="4" borderId="19" xfId="0" applyFont="1" applyFill="1" applyBorder="1" applyAlignment="1">
      <alignment horizontal="center" vertical="center" wrapText="1"/>
    </xf>
    <xf numFmtId="0" fontId="27" fillId="4" borderId="8" xfId="0" applyFont="1" applyFill="1" applyBorder="1" applyAlignment="1">
      <alignment horizontal="center" vertical="center" wrapText="1"/>
    </xf>
    <xf numFmtId="0" fontId="27" fillId="4" borderId="22" xfId="0" applyFont="1" applyFill="1" applyBorder="1" applyAlignment="1">
      <alignment horizontal="center" vertical="center" wrapText="1"/>
    </xf>
    <xf numFmtId="0" fontId="27" fillId="4" borderId="17" xfId="0" applyFont="1" applyFill="1" applyBorder="1" applyAlignment="1">
      <alignment horizontal="center" vertical="center" wrapText="1"/>
    </xf>
    <xf numFmtId="0" fontId="28" fillId="4" borderId="23" xfId="0" applyFont="1" applyFill="1" applyBorder="1" applyAlignment="1">
      <alignment horizontal="center" vertical="center" wrapText="1"/>
    </xf>
    <xf numFmtId="0" fontId="28" fillId="4" borderId="23" xfId="0" applyFont="1" applyFill="1" applyBorder="1" applyAlignment="1">
      <alignment horizontal="center" vertical="center"/>
    </xf>
    <xf numFmtId="0" fontId="28" fillId="4" borderId="14" xfId="0" applyFont="1" applyFill="1" applyBorder="1" applyAlignment="1">
      <alignment horizontal="center" vertical="center"/>
    </xf>
    <xf numFmtId="0" fontId="28" fillId="4" borderId="13" xfId="0" applyFont="1" applyFill="1" applyBorder="1" applyAlignment="1">
      <alignment horizontal="center" vertical="center"/>
    </xf>
    <xf numFmtId="0" fontId="28" fillId="4" borderId="35" xfId="0" applyFont="1" applyFill="1" applyBorder="1" applyAlignment="1">
      <alignment vertical="center"/>
    </xf>
    <xf numFmtId="0" fontId="27" fillId="4" borderId="36"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27" fillId="4" borderId="25" xfId="0" applyFont="1" applyFill="1" applyBorder="1" applyAlignment="1">
      <alignment horizontal="center" vertical="center" wrapText="1"/>
    </xf>
    <xf numFmtId="0" fontId="27" fillId="4" borderId="16"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27" fillId="4" borderId="6"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7" fillId="4" borderId="9" xfId="0" applyFont="1" applyFill="1" applyBorder="1" applyAlignment="1">
      <alignment horizontal="center" vertical="center" wrapText="1"/>
    </xf>
    <xf numFmtId="0" fontId="10" fillId="4" borderId="26" xfId="0" applyFont="1" applyFill="1" applyBorder="1" applyAlignment="1">
      <alignment horizontal="center" vertical="center"/>
    </xf>
    <xf numFmtId="0" fontId="28" fillId="4" borderId="24" xfId="0" applyFont="1" applyFill="1" applyBorder="1" applyAlignment="1">
      <alignment horizontal="center" vertical="center"/>
    </xf>
    <xf numFmtId="0" fontId="28" fillId="4" borderId="25" xfId="0" applyFont="1" applyFill="1" applyBorder="1" applyAlignment="1">
      <alignment horizontal="center" vertical="center"/>
    </xf>
    <xf numFmtId="0" fontId="10" fillId="2" borderId="37" xfId="0" applyFont="1" applyFill="1" applyBorder="1" applyAlignment="1">
      <alignment vertical="center"/>
    </xf>
    <xf numFmtId="0" fontId="14" fillId="5" borderId="37" xfId="0" applyFont="1" applyFill="1" applyBorder="1" applyAlignment="1">
      <alignment horizontal="center" vertical="center" shrinkToFit="1"/>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4" fillId="6" borderId="37" xfId="0" applyFont="1" applyFill="1" applyBorder="1" applyAlignment="1">
      <alignment horizontal="center" vertical="center" shrinkToFit="1"/>
    </xf>
    <xf numFmtId="0" fontId="14" fillId="7" borderId="37" xfId="0" applyFont="1" applyFill="1" applyBorder="1" applyAlignment="1">
      <alignment horizontal="center" vertical="center" shrinkToFit="1"/>
    </xf>
    <xf numFmtId="0" fontId="14" fillId="8" borderId="37" xfId="0" applyFont="1" applyFill="1" applyBorder="1" applyAlignment="1">
      <alignment horizontal="center" vertical="center" shrinkToFit="1"/>
    </xf>
    <xf numFmtId="0" fontId="14" fillId="9" borderId="37" xfId="0" applyFont="1" applyFill="1" applyBorder="1" applyAlignment="1">
      <alignment horizontal="center" vertical="center" shrinkToFit="1"/>
    </xf>
    <xf numFmtId="0" fontId="14" fillId="10" borderId="37" xfId="0" applyFont="1" applyFill="1" applyBorder="1" applyAlignment="1">
      <alignment horizontal="center" vertical="center" shrinkToFit="1"/>
    </xf>
    <xf numFmtId="0" fontId="14" fillId="7" borderId="37" xfId="0" applyFont="1" applyFill="1" applyBorder="1" applyAlignment="1">
      <alignment horizontal="center" vertical="center"/>
    </xf>
    <xf numFmtId="0" fontId="14" fillId="8" borderId="37" xfId="0" applyFont="1" applyFill="1" applyBorder="1" applyAlignment="1">
      <alignment horizontal="center" vertical="center"/>
    </xf>
    <xf numFmtId="0" fontId="10" fillId="3" borderId="0" xfId="0" applyFont="1" applyFill="1" applyAlignment="1">
      <alignment vertical="center"/>
    </xf>
    <xf numFmtId="0" fontId="14" fillId="9" borderId="37" xfId="0" applyFont="1" applyFill="1" applyBorder="1" applyAlignment="1">
      <alignment horizontal="center" vertical="center"/>
    </xf>
    <xf numFmtId="0" fontId="14" fillId="11" borderId="37" xfId="0" applyFont="1" applyFill="1" applyBorder="1" applyAlignment="1">
      <alignment horizontal="center" vertical="center" shrinkToFit="1"/>
    </xf>
    <xf numFmtId="0" fontId="12" fillId="2" borderId="43" xfId="0" applyFont="1" applyFill="1" applyBorder="1" applyAlignment="1">
      <alignment horizontal="center" vertical="center"/>
    </xf>
    <xf numFmtId="0" fontId="12" fillId="2" borderId="44" xfId="0" applyFont="1" applyFill="1" applyBorder="1" applyAlignment="1">
      <alignment horizontal="center" vertical="center"/>
    </xf>
    <xf numFmtId="0" fontId="34" fillId="2" borderId="0" xfId="0" applyFont="1" applyFill="1" applyAlignment="1">
      <alignment horizontal="left" vertical="center"/>
    </xf>
    <xf numFmtId="0" fontId="34" fillId="2" borderId="0" xfId="0" applyFont="1" applyFill="1" applyAlignment="1">
      <alignment vertical="center"/>
    </xf>
    <xf numFmtId="0" fontId="34" fillId="2" borderId="0" xfId="0" applyFont="1" applyFill="1" applyAlignment="1">
      <alignment horizontal="center" vertical="center"/>
    </xf>
    <xf numFmtId="0" fontId="34" fillId="2" borderId="0" xfId="0" applyFont="1" applyFill="1" applyBorder="1" applyAlignment="1">
      <alignment vertical="center"/>
    </xf>
    <xf numFmtId="0" fontId="11" fillId="2" borderId="0" xfId="0" applyFont="1" applyFill="1">
      <alignment vertical="center"/>
    </xf>
    <xf numFmtId="0" fontId="35" fillId="2" borderId="0" xfId="0" applyFont="1" applyFill="1" applyAlignment="1">
      <alignment horizontal="left" vertical="center"/>
    </xf>
    <xf numFmtId="0" fontId="36" fillId="2" borderId="0" xfId="0" applyFont="1" applyFill="1" applyAlignment="1">
      <alignment vertical="center"/>
    </xf>
    <xf numFmtId="0" fontId="37" fillId="12" borderId="54" xfId="0" applyFont="1" applyFill="1" applyBorder="1" applyAlignment="1">
      <alignment horizontal="center" vertical="center" wrapText="1"/>
    </xf>
    <xf numFmtId="0" fontId="39" fillId="14" borderId="60" xfId="0" applyFont="1" applyFill="1" applyBorder="1" applyAlignment="1">
      <alignment horizontal="center" vertical="center" wrapText="1"/>
    </xf>
    <xf numFmtId="0" fontId="40" fillId="14" borderId="61" xfId="0" applyFont="1" applyFill="1" applyBorder="1" applyAlignment="1">
      <alignment horizontal="center" vertical="center" wrapText="1"/>
    </xf>
    <xf numFmtId="0" fontId="40" fillId="14" borderId="62" xfId="0" applyFont="1" applyFill="1" applyBorder="1" applyAlignment="1">
      <alignment horizontal="center" vertical="center" wrapText="1"/>
    </xf>
    <xf numFmtId="0" fontId="39" fillId="14" borderId="63" xfId="0" applyFont="1" applyFill="1" applyBorder="1" applyAlignment="1">
      <alignment horizontal="center" vertical="center" wrapText="1"/>
    </xf>
    <xf numFmtId="0" fontId="28" fillId="12" borderId="0" xfId="0" applyFont="1" applyFill="1" applyBorder="1" applyAlignment="1">
      <alignment horizontal="center" vertical="center" wrapText="1"/>
    </xf>
    <xf numFmtId="0" fontId="41" fillId="15" borderId="69" xfId="0" applyFont="1" applyFill="1" applyBorder="1" applyAlignment="1">
      <alignment horizontal="center" vertical="top" wrapText="1"/>
    </xf>
    <xf numFmtId="0" fontId="41" fillId="15" borderId="70" xfId="0" applyFont="1" applyFill="1" applyBorder="1" applyAlignment="1">
      <alignment horizontal="center" vertical="top" wrapText="1"/>
    </xf>
    <xf numFmtId="0" fontId="41" fillId="15" borderId="71" xfId="0" applyFont="1" applyFill="1" applyBorder="1" applyAlignment="1">
      <alignment horizontal="center" vertical="top" wrapText="1"/>
    </xf>
    <xf numFmtId="0" fontId="41" fillId="15" borderId="72" xfId="0" applyFont="1" applyFill="1" applyBorder="1" applyAlignment="1">
      <alignment horizontal="center" vertical="top" wrapText="1"/>
    </xf>
    <xf numFmtId="0" fontId="41" fillId="12" borderId="73" xfId="0" applyFont="1" applyFill="1" applyBorder="1" applyAlignment="1">
      <alignment horizontal="center" vertical="top" wrapText="1"/>
    </xf>
    <xf numFmtId="0" fontId="42" fillId="16" borderId="75" xfId="0" applyFont="1" applyFill="1" applyBorder="1" applyAlignment="1">
      <alignment horizontal="center" vertical="center"/>
    </xf>
    <xf numFmtId="0" fontId="5" fillId="16" borderId="75" xfId="0" applyFont="1" applyFill="1" applyBorder="1" applyAlignment="1">
      <alignment horizontal="center" vertical="center" wrapText="1"/>
    </xf>
    <xf numFmtId="0" fontId="42" fillId="16" borderId="75" xfId="0" applyFont="1" applyFill="1" applyBorder="1" applyAlignment="1">
      <alignment horizontal="center" vertical="center" wrapText="1"/>
    </xf>
    <xf numFmtId="0" fontId="43" fillId="16" borderId="76" xfId="0" applyFont="1" applyFill="1" applyBorder="1" applyAlignment="1">
      <alignment horizontal="center" vertical="center" wrapText="1"/>
    </xf>
    <xf numFmtId="0" fontId="44" fillId="16" borderId="48" xfId="0" applyFont="1" applyFill="1" applyBorder="1" applyAlignment="1">
      <alignment horizontal="center" vertical="center" wrapText="1"/>
    </xf>
    <xf numFmtId="0" fontId="44" fillId="16" borderId="49" xfId="0" applyFont="1" applyFill="1" applyBorder="1" applyAlignment="1">
      <alignment horizontal="center" vertical="center" wrapText="1"/>
    </xf>
    <xf numFmtId="0" fontId="44" fillId="16" borderId="77" xfId="0" applyFont="1" applyFill="1" applyBorder="1" applyAlignment="1">
      <alignment horizontal="center" vertical="center" wrapText="1"/>
    </xf>
    <xf numFmtId="0" fontId="44" fillId="16" borderId="78" xfId="0" applyFont="1" applyFill="1" applyBorder="1" applyAlignment="1">
      <alignment horizontal="center" vertical="center" wrapText="1"/>
    </xf>
    <xf numFmtId="0" fontId="44" fillId="16" borderId="54" xfId="0" applyFont="1" applyFill="1" applyBorder="1" applyAlignment="1">
      <alignment horizontal="center" vertical="center" shrinkToFit="1"/>
    </xf>
    <xf numFmtId="0" fontId="44" fillId="16" borderId="54" xfId="0" applyFont="1" applyFill="1" applyBorder="1" applyAlignment="1">
      <alignment horizontal="center" vertical="center" wrapText="1"/>
    </xf>
    <xf numFmtId="0" fontId="42" fillId="16" borderId="78" xfId="0" applyFont="1" applyFill="1" applyBorder="1" applyAlignment="1">
      <alignment horizontal="center" vertical="center" wrapText="1"/>
    </xf>
    <xf numFmtId="0" fontId="45" fillId="2" borderId="0" xfId="0" applyFont="1" applyFill="1" applyAlignment="1">
      <alignment vertical="center"/>
    </xf>
    <xf numFmtId="0" fontId="42" fillId="16" borderId="79" xfId="0" applyFont="1" applyFill="1" applyBorder="1" applyAlignment="1">
      <alignment horizontal="center" vertical="center"/>
    </xf>
    <xf numFmtId="0" fontId="5" fillId="16" borderId="79" xfId="0" applyFont="1" applyFill="1" applyBorder="1" applyAlignment="1">
      <alignment horizontal="center" vertical="center" wrapText="1"/>
    </xf>
    <xf numFmtId="0" fontId="42" fillId="16" borderId="79" xfId="0" applyFont="1" applyFill="1" applyBorder="1" applyAlignment="1">
      <alignment horizontal="center" vertical="center" wrapText="1"/>
    </xf>
    <xf numFmtId="0" fontId="43" fillId="16" borderId="80" xfId="0" applyFont="1" applyFill="1" applyBorder="1" applyAlignment="1">
      <alignment horizontal="center" vertical="center" wrapText="1"/>
    </xf>
    <xf numFmtId="0" fontId="41" fillId="16" borderId="57" xfId="0" applyFont="1" applyFill="1" applyBorder="1" applyAlignment="1">
      <alignment horizontal="center" vertical="center" wrapText="1"/>
    </xf>
    <xf numFmtId="0" fontId="41" fillId="16" borderId="58" xfId="0" applyFont="1" applyFill="1" applyBorder="1" applyAlignment="1">
      <alignment horizontal="center" vertical="center" wrapText="1"/>
    </xf>
    <xf numFmtId="0" fontId="41" fillId="16" borderId="81" xfId="0" applyFont="1" applyFill="1" applyBorder="1" applyAlignment="1">
      <alignment horizontal="center" vertical="center" wrapText="1"/>
    </xf>
    <xf numFmtId="0" fontId="41" fillId="16" borderId="64" xfId="0" applyFont="1" applyFill="1" applyBorder="1" applyAlignment="1">
      <alignment horizontal="center" vertical="center" wrapText="1"/>
    </xf>
    <xf numFmtId="0" fontId="44" fillId="16" borderId="0" xfId="0" applyFont="1" applyFill="1" applyBorder="1" applyAlignment="1">
      <alignment horizontal="center" vertical="center" shrinkToFit="1"/>
    </xf>
    <xf numFmtId="0" fontId="44" fillId="16" borderId="0" xfId="0" applyFont="1" applyFill="1" applyBorder="1" applyAlignment="1">
      <alignment horizontal="center" vertical="center" wrapText="1"/>
    </xf>
    <xf numFmtId="0" fontId="42" fillId="16" borderId="64" xfId="0" applyFont="1" applyFill="1" applyBorder="1" applyAlignment="1">
      <alignment horizontal="center" vertical="center" wrapText="1"/>
    </xf>
    <xf numFmtId="0" fontId="42" fillId="16" borderId="82" xfId="0" applyFont="1" applyFill="1" applyBorder="1" applyAlignment="1">
      <alignment horizontal="center" vertical="center"/>
    </xf>
    <xf numFmtId="0" fontId="5" fillId="16" borderId="82" xfId="0" applyFont="1" applyFill="1" applyBorder="1" applyAlignment="1">
      <alignment horizontal="center" vertical="center" wrapText="1"/>
    </xf>
    <xf numFmtId="0" fontId="42" fillId="16" borderId="82" xfId="0" applyFont="1" applyFill="1" applyBorder="1" applyAlignment="1">
      <alignment horizontal="center" vertical="center" wrapText="1"/>
    </xf>
    <xf numFmtId="0" fontId="43" fillId="16" borderId="83" xfId="0" applyFont="1" applyFill="1" applyBorder="1" applyAlignment="1">
      <alignment horizontal="center" vertical="center" wrapText="1"/>
    </xf>
    <xf numFmtId="0" fontId="41" fillId="16" borderId="66" xfId="0" applyFont="1" applyFill="1" applyBorder="1" applyAlignment="1">
      <alignment horizontal="center" vertical="center" wrapText="1"/>
    </xf>
    <xf numFmtId="0" fontId="41" fillId="16" borderId="67" xfId="0" applyFont="1" applyFill="1" applyBorder="1" applyAlignment="1">
      <alignment horizontal="center" vertical="center" wrapText="1"/>
    </xf>
    <xf numFmtId="0" fontId="41" fillId="16" borderId="84" xfId="0" applyFont="1" applyFill="1" applyBorder="1" applyAlignment="1">
      <alignment horizontal="center" vertical="center" wrapText="1"/>
    </xf>
    <xf numFmtId="0" fontId="41" fillId="16" borderId="74" xfId="0" applyFont="1" applyFill="1" applyBorder="1" applyAlignment="1">
      <alignment horizontal="center" vertical="center" wrapText="1"/>
    </xf>
    <xf numFmtId="0" fontId="44" fillId="16" borderId="73" xfId="0" applyFont="1" applyFill="1" applyBorder="1" applyAlignment="1">
      <alignment horizontal="center" vertical="center" shrinkToFit="1"/>
    </xf>
    <xf numFmtId="0" fontId="44" fillId="16" borderId="73" xfId="0" applyFont="1" applyFill="1" applyBorder="1" applyAlignment="1">
      <alignment horizontal="center" vertical="center" wrapText="1"/>
    </xf>
    <xf numFmtId="0" fontId="42" fillId="16" borderId="74" xfId="0" applyFont="1" applyFill="1" applyBorder="1" applyAlignment="1">
      <alignment horizontal="center" vertical="center" wrapText="1"/>
    </xf>
    <xf numFmtId="0" fontId="28" fillId="2" borderId="65" xfId="0" applyFont="1" applyFill="1" applyBorder="1" applyAlignment="1">
      <alignment horizontal="center" vertical="center"/>
    </xf>
    <xf numFmtId="0" fontId="7" fillId="2" borderId="65" xfId="0" applyFont="1" applyFill="1" applyBorder="1" applyAlignment="1">
      <alignment horizontal="center" vertical="center" wrapText="1"/>
    </xf>
    <xf numFmtId="0" fontId="28" fillId="2" borderId="65" xfId="0" applyFont="1" applyFill="1" applyBorder="1" applyAlignment="1">
      <alignment horizontal="center" vertical="center" wrapText="1"/>
    </xf>
    <xf numFmtId="0" fontId="37" fillId="2" borderId="15" xfId="0" applyFont="1" applyFill="1" applyBorder="1" applyAlignment="1">
      <alignment horizontal="center" vertical="center" wrapText="1"/>
    </xf>
    <xf numFmtId="0" fontId="41" fillId="2" borderId="85" xfId="0" applyFont="1" applyFill="1" applyBorder="1" applyAlignment="1">
      <alignment horizontal="center" vertical="top" wrapText="1"/>
    </xf>
    <xf numFmtId="0" fontId="41" fillId="2" borderId="86" xfId="0" applyFont="1" applyFill="1" applyBorder="1" applyAlignment="1">
      <alignment horizontal="center" vertical="top" wrapText="1"/>
    </xf>
    <xf numFmtId="0" fontId="41" fillId="2" borderId="87" xfId="0" applyFont="1" applyFill="1" applyBorder="1" applyAlignment="1">
      <alignment horizontal="center" vertical="top" wrapText="1"/>
    </xf>
    <xf numFmtId="0" fontId="41" fillId="2" borderId="88" xfId="0" applyFont="1" applyFill="1" applyBorder="1" applyAlignment="1">
      <alignment horizontal="center" vertical="top" wrapText="1"/>
    </xf>
    <xf numFmtId="0" fontId="20" fillId="2" borderId="89" xfId="0" applyFont="1" applyFill="1" applyBorder="1" applyAlignment="1">
      <alignment horizontal="center" vertical="center" shrinkToFit="1"/>
    </xf>
    <xf numFmtId="0" fontId="9" fillId="2" borderId="89" xfId="0" applyFont="1" applyFill="1" applyBorder="1" applyAlignment="1">
      <alignment horizontal="center" vertical="center" wrapText="1"/>
    </xf>
    <xf numFmtId="0" fontId="38" fillId="2" borderId="88" xfId="0" applyFont="1" applyFill="1" applyBorder="1" applyAlignment="1">
      <alignment horizontal="center" vertical="center" wrapText="1"/>
    </xf>
    <xf numFmtId="0" fontId="12" fillId="2" borderId="82" xfId="0" applyFont="1" applyFill="1" applyBorder="1" applyAlignment="1">
      <alignment horizontal="center" vertical="center"/>
    </xf>
    <xf numFmtId="0" fontId="19" fillId="2" borderId="90" xfId="2" applyFont="1" applyFill="1" applyBorder="1" applyAlignment="1">
      <alignment horizontal="center" vertical="center" shrinkToFit="1"/>
    </xf>
    <xf numFmtId="0" fontId="19" fillId="2" borderId="91" xfId="0" applyFont="1" applyFill="1" applyBorder="1" applyAlignment="1">
      <alignment horizontal="center" vertical="center" shrinkToFit="1"/>
    </xf>
    <xf numFmtId="0" fontId="19" fillId="2" borderId="68" xfId="2" applyFont="1" applyFill="1" applyBorder="1" applyAlignment="1">
      <alignment horizontal="center" vertical="center" shrinkToFit="1"/>
    </xf>
    <xf numFmtId="0" fontId="21" fillId="2" borderId="91" xfId="0" applyFont="1" applyFill="1" applyBorder="1" applyAlignment="1">
      <alignment horizontal="center" vertical="center" wrapText="1"/>
    </xf>
    <xf numFmtId="0" fontId="19" fillId="2" borderId="67" xfId="0" applyFont="1" applyFill="1" applyBorder="1" applyAlignment="1">
      <alignment horizontal="center" vertical="center" wrapText="1"/>
    </xf>
    <xf numFmtId="0" fontId="19" fillId="2" borderId="84" xfId="0" applyFont="1" applyFill="1" applyBorder="1" applyAlignment="1">
      <alignment horizontal="center" vertical="center" wrapText="1"/>
    </xf>
    <xf numFmtId="0" fontId="19" fillId="2" borderId="74" xfId="0" applyFont="1" applyFill="1" applyBorder="1" applyAlignment="1">
      <alignment horizontal="center" vertical="center" wrapText="1"/>
    </xf>
    <xf numFmtId="0" fontId="46" fillId="2" borderId="67" xfId="0" applyFont="1" applyFill="1" applyBorder="1" applyAlignment="1">
      <alignment horizontal="center" vertical="center" wrapText="1"/>
    </xf>
    <xf numFmtId="0" fontId="19" fillId="2" borderId="89" xfId="0" applyFont="1" applyFill="1" applyBorder="1" applyAlignment="1">
      <alignment horizontal="center" vertical="center" shrinkToFit="1"/>
    </xf>
    <xf numFmtId="0" fontId="19" fillId="16" borderId="73" xfId="0" applyFont="1" applyFill="1" applyBorder="1" applyAlignment="1">
      <alignment horizontal="center" vertical="center" wrapText="1"/>
    </xf>
    <xf numFmtId="0" fontId="19" fillId="2" borderId="74" xfId="0" applyFont="1" applyFill="1" applyBorder="1" applyAlignment="1">
      <alignment horizontal="left" vertical="center" wrapText="1"/>
    </xf>
    <xf numFmtId="0" fontId="12" fillId="2" borderId="0" xfId="0" applyFont="1" applyFill="1">
      <alignment vertical="center"/>
    </xf>
    <xf numFmtId="0" fontId="12" fillId="2" borderId="0" xfId="0" applyFont="1" applyFill="1" applyBorder="1" applyAlignment="1">
      <alignment horizontal="left" vertical="center"/>
    </xf>
    <xf numFmtId="0" fontId="47" fillId="2" borderId="0" xfId="0" applyFont="1" applyFill="1">
      <alignment vertical="center"/>
    </xf>
    <xf numFmtId="177" fontId="19" fillId="2" borderId="91" xfId="2" applyNumberFormat="1" applyFont="1" applyFill="1" applyBorder="1" applyAlignment="1">
      <alignment horizontal="center" vertical="center" shrinkToFit="1"/>
    </xf>
    <xf numFmtId="0" fontId="19" fillId="2" borderId="92" xfId="2" applyFont="1" applyFill="1" applyBorder="1" applyAlignment="1">
      <alignment horizontal="center" vertical="center" shrinkToFit="1"/>
    </xf>
    <xf numFmtId="0" fontId="48" fillId="2" borderId="91" xfId="0" applyFont="1" applyFill="1" applyBorder="1" applyAlignment="1">
      <alignment horizontal="center" vertical="center" wrapText="1"/>
    </xf>
    <xf numFmtId="0" fontId="19" fillId="2" borderId="73" xfId="0" applyFont="1" applyFill="1" applyBorder="1" applyAlignment="1">
      <alignment horizontal="center" vertical="center" shrinkToFit="1"/>
    </xf>
    <xf numFmtId="0" fontId="19" fillId="16" borderId="89" xfId="0" applyFont="1" applyFill="1" applyBorder="1" applyAlignment="1">
      <alignment horizontal="center" vertical="center" wrapText="1"/>
    </xf>
    <xf numFmtId="0" fontId="19" fillId="2" borderId="88" xfId="0" applyFont="1" applyFill="1" applyBorder="1" applyAlignment="1">
      <alignment vertical="center" wrapText="1"/>
    </xf>
    <xf numFmtId="0" fontId="19" fillId="2" borderId="93" xfId="2" applyFont="1" applyFill="1" applyBorder="1" applyAlignment="1">
      <alignment horizontal="center" vertical="center" shrinkToFit="1"/>
    </xf>
    <xf numFmtId="177" fontId="19" fillId="2" borderId="94" xfId="2" applyNumberFormat="1" applyFont="1" applyFill="1" applyBorder="1" applyAlignment="1">
      <alignment horizontal="center" vertical="center" shrinkToFit="1"/>
    </xf>
    <xf numFmtId="0" fontId="19" fillId="2" borderId="95" xfId="2" applyFont="1" applyFill="1" applyBorder="1" applyAlignment="1">
      <alignment horizontal="center" vertical="center" shrinkToFit="1"/>
    </xf>
    <xf numFmtId="0" fontId="48" fillId="2" borderId="85" xfId="0" applyFont="1" applyFill="1" applyBorder="1" applyAlignment="1">
      <alignment horizontal="center" vertical="center" wrapText="1"/>
    </xf>
    <xf numFmtId="0" fontId="19" fillId="2" borderId="96" xfId="0" applyFont="1" applyFill="1" applyBorder="1" applyAlignment="1">
      <alignment horizontal="center" vertical="center" wrapText="1"/>
    </xf>
    <xf numFmtId="0" fontId="19" fillId="2" borderId="97" xfId="0" applyFont="1" applyFill="1" applyBorder="1" applyAlignment="1">
      <alignment horizontal="center" vertical="center" wrapText="1"/>
    </xf>
    <xf numFmtId="0" fontId="19" fillId="2" borderId="88" xfId="0" applyFont="1" applyFill="1" applyBorder="1" applyAlignment="1">
      <alignment horizontal="center" vertical="center" wrapText="1"/>
    </xf>
    <xf numFmtId="177" fontId="19" fillId="2" borderId="94" xfId="2" applyNumberFormat="1" applyFont="1" applyFill="1" applyBorder="1" applyAlignment="1">
      <alignment horizontal="center" vertical="center" wrapText="1" shrinkToFit="1"/>
    </xf>
    <xf numFmtId="0" fontId="19" fillId="2" borderId="85" xfId="0" applyFont="1" applyFill="1" applyBorder="1" applyAlignment="1">
      <alignment horizontal="center" vertical="center" wrapText="1"/>
    </xf>
    <xf numFmtId="0" fontId="21" fillId="2" borderId="88" xfId="0" applyFont="1" applyFill="1" applyBorder="1" applyAlignment="1">
      <alignment horizontal="center" vertical="center" wrapText="1"/>
    </xf>
    <xf numFmtId="0" fontId="21" fillId="2" borderId="96" xfId="0" applyFont="1" applyFill="1" applyBorder="1" applyAlignment="1">
      <alignment horizontal="center" vertical="center" wrapText="1"/>
    </xf>
    <xf numFmtId="0" fontId="19" fillId="0" borderId="88" xfId="0" applyFont="1" applyBorder="1" applyAlignment="1">
      <alignment vertical="center" wrapText="1"/>
    </xf>
    <xf numFmtId="0" fontId="19" fillId="2" borderId="88" xfId="0" applyFont="1" applyFill="1" applyBorder="1" applyAlignment="1">
      <alignment horizontal="left" vertical="center" wrapText="1"/>
    </xf>
    <xf numFmtId="0" fontId="19" fillId="16" borderId="98" xfId="0" applyFont="1" applyFill="1" applyBorder="1" applyAlignment="1">
      <alignment horizontal="center" vertical="center" wrapText="1"/>
    </xf>
    <xf numFmtId="0" fontId="19" fillId="2" borderId="0" xfId="0" applyFont="1" applyFill="1" applyBorder="1" applyAlignment="1">
      <alignment horizontal="left" vertical="center" wrapText="1"/>
    </xf>
    <xf numFmtId="49" fontId="49" fillId="0" borderId="85" xfId="14" applyNumberFormat="1" applyFont="1" applyBorder="1" applyAlignment="1">
      <alignment horizontal="left" vertical="center" wrapText="1"/>
    </xf>
    <xf numFmtId="0" fontId="19" fillId="2" borderId="99" xfId="2" applyFont="1" applyFill="1" applyBorder="1" applyAlignment="1">
      <alignment horizontal="center" vertical="center" shrinkToFit="1"/>
    </xf>
    <xf numFmtId="0" fontId="21" fillId="2" borderId="100" xfId="0" applyFont="1" applyFill="1" applyBorder="1" applyAlignment="1">
      <alignment horizontal="center" vertical="center" wrapText="1"/>
    </xf>
    <xf numFmtId="0" fontId="19" fillId="16" borderId="101" xfId="0" applyFont="1" applyFill="1" applyBorder="1" applyAlignment="1">
      <alignment horizontal="center" vertical="center" wrapText="1"/>
    </xf>
    <xf numFmtId="0" fontId="19" fillId="2" borderId="91" xfId="0" applyFont="1" applyFill="1" applyBorder="1" applyAlignment="1">
      <alignment vertical="center" wrapText="1"/>
    </xf>
    <xf numFmtId="177" fontId="19" fillId="2" borderId="102" xfId="2" applyNumberFormat="1" applyFont="1" applyFill="1" applyBorder="1" applyAlignment="1">
      <alignment horizontal="center" vertical="center" shrinkToFit="1"/>
    </xf>
    <xf numFmtId="0" fontId="19" fillId="2" borderId="103" xfId="2" applyFont="1" applyFill="1" applyBorder="1" applyAlignment="1">
      <alignment horizontal="center" vertical="center" shrinkToFit="1"/>
    </xf>
    <xf numFmtId="0" fontId="21" fillId="2" borderId="104" xfId="0" applyFont="1" applyFill="1" applyBorder="1" applyAlignment="1">
      <alignment horizontal="center" vertical="center" wrapText="1"/>
    </xf>
    <xf numFmtId="0" fontId="19" fillId="2" borderId="105" xfId="0" applyFont="1" applyFill="1" applyBorder="1" applyAlignment="1">
      <alignment horizontal="center" vertical="center" wrapText="1"/>
    </xf>
    <xf numFmtId="0" fontId="19" fillId="2" borderId="106" xfId="0" applyFont="1" applyFill="1" applyBorder="1" applyAlignment="1">
      <alignment horizontal="center" vertical="center" wrapText="1"/>
    </xf>
    <xf numFmtId="0" fontId="19" fillId="2" borderId="104" xfId="0" applyFont="1" applyFill="1" applyBorder="1" applyAlignment="1">
      <alignment horizontal="center" vertical="center" wrapText="1"/>
    </xf>
    <xf numFmtId="0" fontId="19" fillId="2" borderId="107" xfId="0" applyFont="1" applyFill="1" applyBorder="1" applyAlignment="1">
      <alignment horizontal="center" vertical="center" wrapText="1"/>
    </xf>
    <xf numFmtId="0" fontId="19" fillId="2" borderId="91" xfId="0" applyFont="1" applyFill="1" applyBorder="1" applyAlignment="1">
      <alignment horizontal="center" vertical="center" wrapText="1"/>
    </xf>
    <xf numFmtId="0" fontId="19" fillId="2" borderId="108" xfId="0" applyFont="1" applyFill="1" applyBorder="1" applyAlignment="1">
      <alignment horizontal="center" vertical="center" wrapText="1"/>
    </xf>
    <xf numFmtId="0" fontId="19" fillId="2" borderId="109" xfId="0" applyFont="1" applyFill="1" applyBorder="1" applyAlignment="1">
      <alignment horizontal="center" vertical="center" wrapText="1"/>
    </xf>
    <xf numFmtId="0" fontId="19" fillId="2" borderId="85" xfId="0" applyFont="1" applyFill="1" applyBorder="1" applyAlignment="1">
      <alignment horizontal="left" vertical="center" wrapText="1"/>
    </xf>
    <xf numFmtId="0" fontId="12" fillId="2" borderId="110" xfId="0" applyFont="1" applyFill="1" applyBorder="1" applyAlignment="1">
      <alignment horizontal="center" vertical="center"/>
    </xf>
    <xf numFmtId="0" fontId="21" fillId="2" borderId="111" xfId="0" applyFont="1" applyFill="1" applyBorder="1" applyAlignment="1">
      <alignment horizontal="center" vertical="center" wrapText="1"/>
    </xf>
    <xf numFmtId="0" fontId="19" fillId="2" borderId="93" xfId="0" applyFont="1" applyFill="1" applyBorder="1" applyAlignment="1">
      <alignment horizontal="left" vertical="center" wrapText="1"/>
    </xf>
    <xf numFmtId="177" fontId="19" fillId="2" borderId="112" xfId="2" applyNumberFormat="1" applyFont="1" applyFill="1" applyBorder="1" applyAlignment="1">
      <alignment horizontal="center" vertical="center" shrinkToFit="1"/>
    </xf>
    <xf numFmtId="0" fontId="19" fillId="2" borderId="113" xfId="2" applyFont="1" applyFill="1" applyBorder="1" applyAlignment="1">
      <alignment horizontal="center" vertical="center" shrinkToFit="1"/>
    </xf>
    <xf numFmtId="0" fontId="19" fillId="2" borderId="114" xfId="0" applyFont="1" applyFill="1" applyBorder="1" applyAlignment="1">
      <alignment horizontal="center" vertical="center" wrapText="1"/>
    </xf>
    <xf numFmtId="0" fontId="19" fillId="2" borderId="115" xfId="0" applyFont="1" applyFill="1" applyBorder="1" applyAlignment="1">
      <alignment horizontal="center" vertical="center" wrapText="1"/>
    </xf>
    <xf numFmtId="0" fontId="19" fillId="2" borderId="85" xfId="0" applyFont="1" applyFill="1" applyBorder="1" applyAlignment="1">
      <alignment vertical="center" wrapText="1"/>
    </xf>
    <xf numFmtId="177" fontId="19" fillId="2" borderId="116" xfId="2" applyNumberFormat="1" applyFont="1" applyFill="1" applyBorder="1" applyAlignment="1">
      <alignment horizontal="center" vertical="center" shrinkToFit="1"/>
    </xf>
    <xf numFmtId="0" fontId="19" fillId="2" borderId="117" xfId="2" applyFont="1" applyFill="1" applyBorder="1" applyAlignment="1">
      <alignment horizontal="center" vertical="center" shrinkToFit="1"/>
    </xf>
    <xf numFmtId="0" fontId="21" fillId="2" borderId="105" xfId="0" applyFont="1" applyFill="1" applyBorder="1" applyAlignment="1">
      <alignment horizontal="center" vertical="center" wrapText="1"/>
    </xf>
    <xf numFmtId="0" fontId="19" fillId="2" borderId="118" xfId="0" applyFont="1" applyFill="1" applyBorder="1" applyAlignment="1">
      <alignment horizontal="center" vertical="center" wrapText="1"/>
    </xf>
    <xf numFmtId="0" fontId="19" fillId="2" borderId="120" xfId="2" applyFont="1" applyFill="1" applyBorder="1" applyAlignment="1">
      <alignment horizontal="center" vertical="center" shrinkToFit="1"/>
    </xf>
    <xf numFmtId="0" fontId="19" fillId="2" borderId="121" xfId="0" applyFont="1" applyFill="1" applyBorder="1" applyAlignment="1">
      <alignment horizontal="center" vertical="center" wrapText="1"/>
    </xf>
    <xf numFmtId="0" fontId="19" fillId="2" borderId="122" xfId="0" applyFont="1" applyFill="1" applyBorder="1" applyAlignment="1">
      <alignment horizontal="center" vertical="center" wrapText="1"/>
    </xf>
    <xf numFmtId="0" fontId="19" fillId="2" borderId="124" xfId="2" applyFont="1" applyFill="1" applyBorder="1" applyAlignment="1">
      <alignment horizontal="center" vertical="center" shrinkToFit="1"/>
    </xf>
    <xf numFmtId="0" fontId="19" fillId="2" borderId="123" xfId="2" applyFont="1" applyFill="1" applyBorder="1" applyAlignment="1">
      <alignment horizontal="center" vertical="center" shrinkToFit="1"/>
    </xf>
    <xf numFmtId="0" fontId="19" fillId="2" borderId="127" xfId="0" applyFont="1" applyFill="1" applyBorder="1" applyAlignment="1">
      <alignment horizontal="center" vertical="center" wrapText="1"/>
    </xf>
    <xf numFmtId="0" fontId="19" fillId="2" borderId="128" xfId="0" applyFont="1" applyFill="1" applyBorder="1" applyAlignment="1">
      <alignment horizontal="center" vertical="center" wrapText="1"/>
    </xf>
    <xf numFmtId="0" fontId="19" fillId="2" borderId="129" xfId="0" applyFont="1" applyFill="1" applyBorder="1" applyAlignment="1">
      <alignment horizontal="center" vertical="center" wrapText="1"/>
    </xf>
    <xf numFmtId="0" fontId="19" fillId="2" borderId="130" xfId="0" applyFont="1" applyFill="1" applyBorder="1" applyAlignment="1">
      <alignment horizontal="center" vertical="center" shrinkToFit="1"/>
    </xf>
    <xf numFmtId="0" fontId="19" fillId="16" borderId="131" xfId="0" applyFont="1" applyFill="1" applyBorder="1" applyAlignment="1">
      <alignment horizontal="center" vertical="center" wrapText="1"/>
    </xf>
    <xf numFmtId="0" fontId="19" fillId="2" borderId="129" xfId="0" applyFont="1" applyFill="1" applyBorder="1" applyAlignment="1">
      <alignment horizontal="left" vertical="center" wrapText="1"/>
    </xf>
    <xf numFmtId="0" fontId="19" fillId="2" borderId="132" xfId="2" applyFont="1" applyFill="1" applyBorder="1" applyAlignment="1">
      <alignment horizontal="center" vertical="center" shrinkToFit="1"/>
    </xf>
    <xf numFmtId="0" fontId="19" fillId="2" borderId="134" xfId="2" applyFont="1" applyFill="1" applyBorder="1" applyAlignment="1">
      <alignment horizontal="center" vertical="center" shrinkToFit="1"/>
    </xf>
    <xf numFmtId="0" fontId="19" fillId="2" borderId="135" xfId="0" applyFont="1" applyFill="1" applyBorder="1" applyAlignment="1">
      <alignment horizontal="center" vertical="center" wrapText="1"/>
    </xf>
    <xf numFmtId="0" fontId="19" fillId="2" borderId="136" xfId="0" applyFont="1" applyFill="1" applyBorder="1" applyAlignment="1">
      <alignment horizontal="center" vertical="center" wrapText="1"/>
    </xf>
    <xf numFmtId="0" fontId="19" fillId="2" borderId="137" xfId="0" applyFont="1" applyFill="1" applyBorder="1" applyAlignment="1">
      <alignment horizontal="center" vertical="center" wrapText="1"/>
    </xf>
    <xf numFmtId="0" fontId="19" fillId="2" borderId="138" xfId="0" applyFont="1" applyFill="1" applyBorder="1" applyAlignment="1">
      <alignment horizontal="left" vertical="center" wrapText="1"/>
    </xf>
    <xf numFmtId="0" fontId="19" fillId="2" borderId="140" xfId="2" applyFont="1" applyFill="1" applyBorder="1" applyAlignment="1">
      <alignment horizontal="center" vertical="center" shrinkToFit="1"/>
    </xf>
    <xf numFmtId="0" fontId="19" fillId="2" borderId="141" xfId="0" applyFont="1" applyFill="1" applyBorder="1" applyAlignment="1">
      <alignment horizontal="center" vertical="center" wrapText="1"/>
    </xf>
    <xf numFmtId="0" fontId="19" fillId="2" borderId="142" xfId="0" applyFont="1" applyFill="1" applyBorder="1" applyAlignment="1">
      <alignment horizontal="center" vertical="center" wrapText="1"/>
    </xf>
    <xf numFmtId="0" fontId="19" fillId="2" borderId="143" xfId="0" applyFont="1" applyFill="1" applyBorder="1" applyAlignment="1">
      <alignment horizontal="center" vertical="center" wrapText="1"/>
    </xf>
    <xf numFmtId="0" fontId="19" fillId="2" borderId="144" xfId="0" applyFont="1" applyFill="1" applyBorder="1" applyAlignment="1">
      <alignment horizontal="center" vertical="center" wrapText="1"/>
    </xf>
    <xf numFmtId="0" fontId="19" fillId="16" borderId="145" xfId="0" applyFont="1" applyFill="1" applyBorder="1" applyAlignment="1">
      <alignment horizontal="center" vertical="center" wrapText="1"/>
    </xf>
    <xf numFmtId="0" fontId="19" fillId="2" borderId="146" xfId="2" applyFont="1" applyFill="1" applyBorder="1" applyAlignment="1">
      <alignment horizontal="center" vertical="center" shrinkToFit="1"/>
    </xf>
    <xf numFmtId="0" fontId="19" fillId="2" borderId="148" xfId="2" applyFont="1" applyFill="1" applyBorder="1" applyAlignment="1">
      <alignment horizontal="center" vertical="center" shrinkToFit="1"/>
    </xf>
    <xf numFmtId="0" fontId="19" fillId="2" borderId="149" xfId="0" applyFont="1" applyFill="1" applyBorder="1" applyAlignment="1">
      <alignment horizontal="center" vertical="center" shrinkToFit="1"/>
    </xf>
    <xf numFmtId="0" fontId="19" fillId="2" borderId="150" xfId="2" applyFont="1" applyFill="1" applyBorder="1" applyAlignment="1">
      <alignment horizontal="center" vertical="center" shrinkToFit="1"/>
    </xf>
    <xf numFmtId="0" fontId="19" fillId="2" borderId="148" xfId="0" applyFont="1" applyFill="1" applyBorder="1" applyAlignment="1">
      <alignment horizontal="center" vertical="center" wrapText="1"/>
    </xf>
    <xf numFmtId="0" fontId="19" fillId="2" borderId="138" xfId="0" applyFont="1" applyFill="1" applyBorder="1" applyAlignment="1">
      <alignment horizontal="center" vertical="center" wrapText="1"/>
    </xf>
    <xf numFmtId="0" fontId="19" fillId="16" borderId="130" xfId="0" applyFont="1" applyFill="1" applyBorder="1" applyAlignment="1">
      <alignment horizontal="center" vertical="center" wrapText="1"/>
    </xf>
    <xf numFmtId="0" fontId="19" fillId="2" borderId="144" xfId="0" applyFont="1" applyFill="1" applyBorder="1" applyAlignment="1">
      <alignment horizontal="left" vertical="center" wrapText="1"/>
    </xf>
    <xf numFmtId="0" fontId="19" fillId="2" borderId="153" xfId="0" applyFont="1" applyFill="1" applyBorder="1" applyAlignment="1">
      <alignment horizontal="left" vertical="center" wrapText="1"/>
    </xf>
    <xf numFmtId="0" fontId="19" fillId="0" borderId="138" xfId="0" applyFont="1" applyFill="1" applyBorder="1" applyAlignment="1">
      <alignment horizontal="left" vertical="center" wrapText="1"/>
    </xf>
    <xf numFmtId="0" fontId="19" fillId="2" borderId="142" xfId="0" applyFont="1" applyFill="1" applyBorder="1" applyAlignment="1">
      <alignment horizontal="center" vertical="center" shrinkToFit="1"/>
    </xf>
    <xf numFmtId="0" fontId="19" fillId="2" borderId="154" xfId="2" applyFont="1" applyFill="1" applyBorder="1" applyAlignment="1">
      <alignment horizontal="center" vertical="center" shrinkToFit="1"/>
    </xf>
    <xf numFmtId="0" fontId="19" fillId="2" borderId="155" xfId="0" applyFont="1" applyFill="1" applyBorder="1" applyAlignment="1">
      <alignment horizontal="center" vertical="center" wrapText="1"/>
    </xf>
    <xf numFmtId="0" fontId="19" fillId="2" borderId="156" xfId="0" applyFont="1" applyFill="1" applyBorder="1" applyAlignment="1">
      <alignment horizontal="center" vertical="center" wrapText="1"/>
    </xf>
    <xf numFmtId="0" fontId="19" fillId="2" borderId="157" xfId="0" applyFont="1" applyFill="1" applyBorder="1" applyAlignment="1">
      <alignment horizontal="center" vertical="center" wrapText="1"/>
    </xf>
    <xf numFmtId="0" fontId="19" fillId="2" borderId="158" xfId="2" applyFont="1" applyFill="1" applyBorder="1" applyAlignment="1">
      <alignment horizontal="center" vertical="center" shrinkToFit="1"/>
    </xf>
    <xf numFmtId="0" fontId="19" fillId="2" borderId="159" xfId="2" applyFont="1" applyFill="1" applyBorder="1" applyAlignment="1">
      <alignment horizontal="center" vertical="center" shrinkToFit="1"/>
    </xf>
    <xf numFmtId="0" fontId="19" fillId="2" borderId="160" xfId="0" applyFont="1" applyFill="1" applyBorder="1" applyAlignment="1">
      <alignment horizontal="center" vertical="center" wrapText="1"/>
    </xf>
    <xf numFmtId="0" fontId="19" fillId="2" borderId="161" xfId="0" applyFont="1" applyFill="1" applyBorder="1" applyAlignment="1">
      <alignment horizontal="center" vertical="center" wrapText="1"/>
    </xf>
    <xf numFmtId="0" fontId="19" fillId="2" borderId="162" xfId="0" applyFont="1" applyFill="1" applyBorder="1" applyAlignment="1">
      <alignment horizontal="center" vertical="center" wrapText="1"/>
    </xf>
    <xf numFmtId="0" fontId="19" fillId="2" borderId="163" xfId="0" applyFont="1" applyFill="1" applyBorder="1" applyAlignment="1">
      <alignment horizontal="center" vertical="center" wrapText="1"/>
    </xf>
    <xf numFmtId="0" fontId="19" fillId="16" borderId="164" xfId="0" applyFont="1" applyFill="1" applyBorder="1" applyAlignment="1">
      <alignment horizontal="center" vertical="center" wrapText="1"/>
    </xf>
    <xf numFmtId="0" fontId="19" fillId="2" borderId="165" xfId="2" applyFont="1" applyFill="1" applyBorder="1" applyAlignment="1">
      <alignment horizontal="center" vertical="center" shrinkToFit="1"/>
    </xf>
    <xf numFmtId="0" fontId="19" fillId="2" borderId="166" xfId="2" applyFont="1" applyFill="1" applyBorder="1" applyAlignment="1">
      <alignment horizontal="center" vertical="center" shrinkToFit="1"/>
    </xf>
    <xf numFmtId="0" fontId="19" fillId="2" borderId="167" xfId="0" applyFont="1" applyFill="1" applyBorder="1" applyAlignment="1">
      <alignment horizontal="center" vertical="center" wrapText="1"/>
    </xf>
    <xf numFmtId="0" fontId="19" fillId="2" borderId="168" xfId="0" applyFont="1" applyFill="1" applyBorder="1" applyAlignment="1">
      <alignment horizontal="center" vertical="center" wrapText="1"/>
    </xf>
    <xf numFmtId="0" fontId="19" fillId="2" borderId="169" xfId="0" applyFont="1" applyFill="1" applyBorder="1" applyAlignment="1">
      <alignment horizontal="center" vertical="center" wrapText="1"/>
    </xf>
    <xf numFmtId="0" fontId="19" fillId="2" borderId="170" xfId="0" applyFont="1" applyFill="1" applyBorder="1" applyAlignment="1">
      <alignment horizontal="center" vertical="center" wrapText="1"/>
    </xf>
    <xf numFmtId="0" fontId="19" fillId="16" borderId="171" xfId="0" applyFont="1" applyFill="1" applyBorder="1" applyAlignment="1">
      <alignment horizontal="center" vertical="center" wrapText="1"/>
    </xf>
    <xf numFmtId="0" fontId="19" fillId="2" borderId="172" xfId="2" applyFont="1" applyFill="1" applyBorder="1" applyAlignment="1">
      <alignment horizontal="center" vertical="center" shrinkToFit="1"/>
    </xf>
    <xf numFmtId="0" fontId="19" fillId="2" borderId="174" xfId="0" applyFont="1" applyFill="1" applyBorder="1" applyAlignment="1">
      <alignment horizontal="center" vertical="center" wrapText="1"/>
    </xf>
    <xf numFmtId="0" fontId="19" fillId="2" borderId="175" xfId="0" applyFont="1" applyFill="1" applyBorder="1" applyAlignment="1">
      <alignment horizontal="center" vertical="center" wrapText="1"/>
    </xf>
    <xf numFmtId="0" fontId="19" fillId="2" borderId="176" xfId="0" applyFont="1" applyFill="1" applyBorder="1" applyAlignment="1">
      <alignment horizontal="center" vertical="center" wrapText="1"/>
    </xf>
    <xf numFmtId="0" fontId="19" fillId="16" borderId="177" xfId="0" applyFont="1" applyFill="1" applyBorder="1" applyAlignment="1">
      <alignment horizontal="center" vertical="center" wrapText="1"/>
    </xf>
    <xf numFmtId="0" fontId="19" fillId="2" borderId="178" xfId="0" applyFont="1" applyFill="1" applyBorder="1" applyAlignment="1">
      <alignment horizontal="left" vertical="center" wrapText="1"/>
    </xf>
    <xf numFmtId="0" fontId="19" fillId="2" borderId="179" xfId="2" applyFont="1" applyFill="1" applyBorder="1" applyAlignment="1">
      <alignment horizontal="center" vertical="center" shrinkToFit="1"/>
    </xf>
    <xf numFmtId="0" fontId="19" fillId="2" borderId="181" xfId="2" applyFont="1" applyFill="1" applyBorder="1" applyAlignment="1">
      <alignment horizontal="center" vertical="center" shrinkToFit="1"/>
    </xf>
    <xf numFmtId="0" fontId="19" fillId="2" borderId="182" xfId="0" applyFont="1" applyFill="1" applyBorder="1" applyAlignment="1">
      <alignment horizontal="center" vertical="center" wrapText="1"/>
    </xf>
    <xf numFmtId="0" fontId="19" fillId="2" borderId="183" xfId="0" applyFont="1" applyFill="1" applyBorder="1" applyAlignment="1">
      <alignment horizontal="center" vertical="center" wrapText="1"/>
    </xf>
    <xf numFmtId="0" fontId="19" fillId="2" borderId="184" xfId="0" applyFont="1" applyFill="1" applyBorder="1" applyAlignment="1">
      <alignment horizontal="center" vertical="center" wrapText="1"/>
    </xf>
    <xf numFmtId="0" fontId="19" fillId="16" borderId="185" xfId="0" applyFont="1" applyFill="1" applyBorder="1" applyAlignment="1">
      <alignment horizontal="center" vertical="center" wrapText="1"/>
    </xf>
    <xf numFmtId="0" fontId="19" fillId="2" borderId="186" xfId="2" applyFont="1" applyFill="1" applyBorder="1" applyAlignment="1">
      <alignment horizontal="center" vertical="center" shrinkToFit="1"/>
    </xf>
    <xf numFmtId="0" fontId="19" fillId="2" borderId="187" xfId="0" applyFont="1" applyFill="1" applyBorder="1" applyAlignment="1">
      <alignment horizontal="center" vertical="center" wrapText="1"/>
    </xf>
    <xf numFmtId="0" fontId="19" fillId="2" borderId="188" xfId="2" applyFont="1" applyFill="1" applyBorder="1" applyAlignment="1">
      <alignment horizontal="center" vertical="center" shrinkToFit="1"/>
    </xf>
    <xf numFmtId="0" fontId="19" fillId="2" borderId="189" xfId="0" applyFont="1" applyFill="1" applyBorder="1" applyAlignment="1">
      <alignment horizontal="center" vertical="center" wrapText="1"/>
    </xf>
    <xf numFmtId="0" fontId="19" fillId="2" borderId="183" xfId="0" applyFont="1" applyFill="1" applyBorder="1" applyAlignment="1">
      <alignment horizontal="center" vertical="center" shrinkToFit="1"/>
    </xf>
    <xf numFmtId="0" fontId="21" fillId="2" borderId="187" xfId="0" applyFont="1" applyFill="1" applyBorder="1" applyAlignment="1">
      <alignment horizontal="center" vertical="center"/>
    </xf>
    <xf numFmtId="0" fontId="21" fillId="0" borderId="188" xfId="0" applyFont="1" applyFill="1" applyBorder="1" applyAlignment="1">
      <alignment horizontal="center" vertical="center" wrapText="1"/>
    </xf>
    <xf numFmtId="0" fontId="48" fillId="2" borderId="182" xfId="0" applyFont="1" applyFill="1" applyBorder="1" applyAlignment="1">
      <alignment horizontal="center" vertical="center" wrapText="1"/>
    </xf>
    <xf numFmtId="0" fontId="19" fillId="2" borderId="191" xfId="2" applyFont="1" applyFill="1" applyBorder="1" applyAlignment="1">
      <alignment horizontal="center" vertical="center" shrinkToFit="1"/>
    </xf>
    <xf numFmtId="0" fontId="46" fillId="2" borderId="184" xfId="0" applyFont="1" applyFill="1" applyBorder="1" applyAlignment="1">
      <alignment horizontal="center" vertical="center" wrapText="1"/>
    </xf>
    <xf numFmtId="0" fontId="19" fillId="16" borderId="192" xfId="0" applyFont="1" applyFill="1" applyBorder="1" applyAlignment="1">
      <alignment horizontal="center" vertical="center" wrapText="1"/>
    </xf>
    <xf numFmtId="0" fontId="19" fillId="2" borderId="188" xfId="2" applyFont="1" applyFill="1" applyBorder="1" applyAlignment="1">
      <alignment horizontal="center" vertical="center"/>
    </xf>
    <xf numFmtId="0" fontId="19" fillId="2" borderId="193" xfId="2" applyFont="1" applyFill="1" applyBorder="1" applyAlignment="1">
      <alignment horizontal="center" vertical="center" shrinkToFit="1"/>
    </xf>
    <xf numFmtId="0" fontId="19" fillId="2" borderId="194" xfId="0" applyFont="1" applyFill="1" applyBorder="1" applyAlignment="1">
      <alignment horizontal="left" vertical="center" wrapText="1"/>
    </xf>
    <xf numFmtId="0" fontId="19" fillId="2" borderId="194" xfId="2" applyFont="1" applyFill="1" applyBorder="1" applyAlignment="1">
      <alignment horizontal="center" vertical="center" shrinkToFit="1"/>
    </xf>
    <xf numFmtId="0" fontId="19" fillId="16" borderId="195" xfId="0" applyFont="1" applyFill="1" applyBorder="1" applyAlignment="1">
      <alignment horizontal="center" vertical="center" wrapText="1"/>
    </xf>
    <xf numFmtId="0" fontId="21" fillId="2" borderId="182" xfId="0" applyFont="1" applyFill="1" applyBorder="1" applyAlignment="1">
      <alignment horizontal="center" vertical="center" wrapText="1"/>
    </xf>
    <xf numFmtId="0" fontId="21" fillId="2" borderId="183" xfId="0" applyFont="1" applyFill="1" applyBorder="1" applyAlignment="1">
      <alignment horizontal="center" vertical="center" wrapText="1"/>
    </xf>
    <xf numFmtId="0" fontId="19" fillId="2" borderId="196" xfId="2" applyFont="1" applyFill="1" applyBorder="1" applyAlignment="1">
      <alignment horizontal="center" vertical="center" shrinkToFit="1"/>
    </xf>
    <xf numFmtId="0" fontId="19" fillId="2" borderId="197" xfId="0" applyFont="1" applyFill="1" applyBorder="1" applyAlignment="1">
      <alignment horizontal="center" vertical="center" wrapText="1"/>
    </xf>
    <xf numFmtId="0" fontId="19" fillId="2" borderId="199" xfId="2" applyFont="1" applyFill="1" applyBorder="1" applyAlignment="1">
      <alignment horizontal="center" vertical="center" shrinkToFit="1"/>
    </xf>
    <xf numFmtId="0" fontId="19" fillId="2" borderId="200" xfId="2" applyFont="1" applyFill="1" applyBorder="1" applyAlignment="1">
      <alignment horizontal="center" vertical="center" shrinkToFit="1"/>
    </xf>
    <xf numFmtId="0" fontId="19" fillId="2" borderId="201" xfId="0" applyFont="1" applyFill="1" applyBorder="1" applyAlignment="1">
      <alignment horizontal="center" vertical="center" wrapText="1"/>
    </xf>
    <xf numFmtId="0" fontId="19" fillId="2" borderId="202" xfId="0" applyFont="1" applyFill="1" applyBorder="1" applyAlignment="1">
      <alignment horizontal="center" vertical="center" wrapText="1"/>
    </xf>
    <xf numFmtId="0" fontId="19" fillId="2" borderId="203" xfId="0" applyFont="1" applyFill="1" applyBorder="1" applyAlignment="1">
      <alignment horizontal="center" vertical="center" wrapText="1"/>
    </xf>
    <xf numFmtId="0" fontId="19" fillId="2" borderId="204" xfId="2" applyFont="1" applyFill="1" applyBorder="1" applyAlignment="1">
      <alignment horizontal="center" vertical="center" shrinkToFit="1"/>
    </xf>
    <xf numFmtId="0" fontId="19" fillId="2" borderId="201" xfId="0" applyFont="1" applyFill="1" applyBorder="1" applyAlignment="1">
      <alignment horizontal="center" vertical="center" shrinkToFit="1"/>
    </xf>
    <xf numFmtId="0" fontId="19" fillId="2" borderId="207" xfId="0" applyFont="1" applyFill="1" applyBorder="1" applyAlignment="1">
      <alignment horizontal="center" vertical="center" wrapText="1"/>
    </xf>
    <xf numFmtId="0" fontId="19" fillId="2" borderId="210" xfId="0" applyFont="1" applyFill="1" applyBorder="1" applyAlignment="1">
      <alignment horizontal="center" vertical="center" wrapText="1"/>
    </xf>
    <xf numFmtId="0" fontId="19" fillId="2" borderId="211" xfId="0" applyFont="1" applyFill="1" applyBorder="1" applyAlignment="1">
      <alignment horizontal="center" vertical="center" wrapText="1"/>
    </xf>
    <xf numFmtId="0" fontId="19" fillId="2" borderId="209" xfId="0" applyFont="1" applyFill="1" applyBorder="1" applyAlignment="1">
      <alignment horizontal="center" vertical="center" wrapText="1"/>
    </xf>
    <xf numFmtId="0" fontId="12" fillId="2" borderId="0" xfId="0" applyFont="1" applyFill="1" applyBorder="1">
      <alignment vertical="center"/>
    </xf>
    <xf numFmtId="0" fontId="19" fillId="2" borderId="214" xfId="0" applyFont="1" applyFill="1" applyBorder="1" applyAlignment="1">
      <alignment horizontal="center" vertical="center" wrapText="1"/>
    </xf>
    <xf numFmtId="0" fontId="19" fillId="2" borderId="213" xfId="0" applyFont="1" applyFill="1" applyBorder="1" applyAlignment="1">
      <alignment horizontal="center" vertical="center" wrapText="1"/>
    </xf>
    <xf numFmtId="0" fontId="21" fillId="0" borderId="196" xfId="0" applyFont="1" applyBorder="1" applyAlignment="1">
      <alignment vertical="center" wrapText="1"/>
    </xf>
    <xf numFmtId="0" fontId="21" fillId="2" borderId="187" xfId="0" applyFont="1" applyFill="1" applyBorder="1" applyAlignment="1">
      <alignment horizontal="center" vertical="center" wrapText="1"/>
    </xf>
    <xf numFmtId="0" fontId="19" fillId="2" borderId="216" xfId="2" applyFont="1" applyFill="1" applyBorder="1" applyAlignment="1">
      <alignment horizontal="center" vertical="center" shrinkToFit="1"/>
    </xf>
    <xf numFmtId="0" fontId="19" fillId="0" borderId="187" xfId="0" applyFont="1" applyFill="1" applyBorder="1" applyAlignment="1">
      <alignment horizontal="center" vertical="center"/>
    </xf>
    <xf numFmtId="0" fontId="48" fillId="2" borderId="138" xfId="0" applyFont="1" applyFill="1" applyBorder="1" applyAlignment="1">
      <alignment horizontal="center" vertical="center" wrapText="1"/>
    </xf>
    <xf numFmtId="0" fontId="48" fillId="2" borderId="183" xfId="0" applyFont="1" applyFill="1" applyBorder="1" applyAlignment="1">
      <alignment horizontal="center" vertical="center" wrapText="1"/>
    </xf>
    <xf numFmtId="0" fontId="30" fillId="16" borderId="130" xfId="0" applyFont="1" applyFill="1" applyBorder="1" applyAlignment="1">
      <alignment horizontal="center" vertical="center"/>
    </xf>
    <xf numFmtId="0" fontId="48" fillId="2" borderId="189" xfId="0" applyFont="1" applyFill="1" applyBorder="1" applyAlignment="1">
      <alignment horizontal="center" vertical="center" wrapText="1"/>
    </xf>
    <xf numFmtId="0" fontId="21" fillId="2" borderId="189" xfId="0" applyFont="1" applyFill="1" applyBorder="1" applyAlignment="1">
      <alignment horizontal="center" vertical="center" wrapText="1"/>
    </xf>
    <xf numFmtId="0" fontId="19" fillId="16" borderId="217" xfId="0" applyFont="1" applyFill="1" applyBorder="1" applyAlignment="1">
      <alignment horizontal="center" vertical="center" wrapText="1"/>
    </xf>
    <xf numFmtId="0" fontId="19" fillId="2" borderId="182" xfId="0" applyFont="1" applyFill="1" applyBorder="1" applyAlignment="1">
      <alignment horizontal="left" vertical="center" wrapText="1"/>
    </xf>
    <xf numFmtId="0" fontId="19" fillId="2" borderId="188" xfId="2" applyFont="1" applyFill="1" applyBorder="1" applyAlignment="1">
      <alignment horizontal="center" vertical="center" wrapText="1" shrinkToFit="1"/>
    </xf>
    <xf numFmtId="0" fontId="19" fillId="2" borderId="138" xfId="0" applyFont="1" applyFill="1" applyBorder="1" applyAlignment="1">
      <alignment vertical="center" wrapText="1"/>
    </xf>
    <xf numFmtId="0" fontId="19" fillId="2" borderId="188" xfId="0" applyFont="1" applyFill="1" applyBorder="1" applyAlignment="1">
      <alignment horizontal="center" vertical="center" wrapText="1"/>
    </xf>
    <xf numFmtId="0" fontId="21" fillId="2" borderId="138" xfId="0" applyFont="1" applyFill="1" applyBorder="1" applyAlignment="1">
      <alignment horizontal="center" vertical="center" wrapText="1"/>
    </xf>
    <xf numFmtId="0" fontId="21" fillId="0" borderId="196" xfId="0" applyFont="1" applyBorder="1" applyAlignment="1">
      <alignment vertical="center" wrapText="1" shrinkToFit="1"/>
    </xf>
    <xf numFmtId="0" fontId="46" fillId="2" borderId="182" xfId="0" applyFont="1" applyFill="1" applyBorder="1" applyAlignment="1">
      <alignment horizontal="center" vertical="center" wrapText="1"/>
    </xf>
    <xf numFmtId="0" fontId="19" fillId="2" borderId="183" xfId="2" applyFont="1" applyFill="1" applyBorder="1" applyAlignment="1">
      <alignment horizontal="center" vertical="center" shrinkToFit="1"/>
    </xf>
    <xf numFmtId="0" fontId="19" fillId="2" borderId="221" xfId="0" applyFont="1" applyFill="1" applyBorder="1" applyAlignment="1">
      <alignment horizontal="center" vertical="center" shrinkToFit="1"/>
    </xf>
    <xf numFmtId="0" fontId="19" fillId="2" borderId="222" xfId="2" applyFont="1" applyFill="1" applyBorder="1" applyAlignment="1">
      <alignment horizontal="center" vertical="center" shrinkToFit="1"/>
    </xf>
    <xf numFmtId="0" fontId="19" fillId="2" borderId="221" xfId="2" applyFont="1" applyFill="1" applyBorder="1" applyAlignment="1">
      <alignment horizontal="center" vertical="center" shrinkToFit="1"/>
    </xf>
    <xf numFmtId="0" fontId="12" fillId="2" borderId="0" xfId="0" applyFont="1" applyFill="1" applyBorder="1" applyAlignment="1">
      <alignment horizontal="left" vertical="center" shrinkToFit="1"/>
    </xf>
    <xf numFmtId="0" fontId="19" fillId="2" borderId="203" xfId="0" applyFont="1" applyFill="1" applyBorder="1" applyAlignment="1">
      <alignment horizontal="left" vertical="center" wrapText="1"/>
    </xf>
    <xf numFmtId="0" fontId="19" fillId="2" borderId="225" xfId="2" applyFont="1" applyFill="1" applyBorder="1" applyAlignment="1">
      <alignment horizontal="center" vertical="center" shrinkToFit="1"/>
    </xf>
    <xf numFmtId="0" fontId="19" fillId="2" borderId="226" xfId="2" applyFont="1" applyFill="1" applyBorder="1" applyAlignment="1">
      <alignment horizontal="center" vertical="center" shrinkToFit="1"/>
    </xf>
    <xf numFmtId="0" fontId="19" fillId="2" borderId="196" xfId="0" applyFont="1" applyFill="1" applyBorder="1" applyAlignment="1">
      <alignment horizontal="left" vertical="center" wrapText="1"/>
    </xf>
    <xf numFmtId="0" fontId="21" fillId="0" borderId="222" xfId="0" applyFont="1" applyFill="1" applyBorder="1" applyAlignment="1">
      <alignment horizontal="center" vertical="center" wrapText="1"/>
    </xf>
    <xf numFmtId="0" fontId="21" fillId="0" borderId="227" xfId="0" applyFont="1" applyFill="1" applyBorder="1" applyAlignment="1">
      <alignment horizontal="center" vertical="center" wrapText="1"/>
    </xf>
    <xf numFmtId="0" fontId="19" fillId="2" borderId="221" xfId="0" applyFont="1" applyFill="1" applyBorder="1" applyAlignment="1">
      <alignment horizontal="center" vertical="center" wrapText="1"/>
    </xf>
    <xf numFmtId="0" fontId="19" fillId="2" borderId="218" xfId="0" applyFont="1" applyFill="1" applyBorder="1" applyAlignment="1">
      <alignment horizontal="left" vertical="center" wrapText="1"/>
    </xf>
    <xf numFmtId="0" fontId="19" fillId="2" borderId="229" xfId="2" applyFont="1" applyFill="1" applyBorder="1" applyAlignment="1">
      <alignment horizontal="center" vertical="center" shrinkToFit="1"/>
    </xf>
    <xf numFmtId="0" fontId="19" fillId="2" borderId="215" xfId="2" applyFont="1" applyFill="1" applyBorder="1" applyAlignment="1">
      <alignment horizontal="center" vertical="center" shrinkToFit="1"/>
    </xf>
    <xf numFmtId="0" fontId="19" fillId="2" borderId="230" xfId="2" applyFont="1" applyFill="1" applyBorder="1" applyAlignment="1">
      <alignment horizontal="center" vertical="center" shrinkToFit="1"/>
    </xf>
    <xf numFmtId="0" fontId="19" fillId="0" borderId="182" xfId="0" quotePrefix="1" applyFont="1" applyBorder="1" applyAlignment="1">
      <alignment vertical="center" wrapText="1"/>
    </xf>
    <xf numFmtId="0" fontId="19" fillId="0" borderId="182" xfId="0" applyFont="1" applyFill="1" applyBorder="1" applyAlignment="1">
      <alignment horizontal="left" vertical="center" wrapText="1"/>
    </xf>
    <xf numFmtId="0" fontId="19" fillId="2" borderId="230" xfId="2" applyFont="1" applyFill="1" applyBorder="1" applyAlignment="1">
      <alignment horizontal="center" vertical="center" wrapText="1" shrinkToFit="1"/>
    </xf>
    <xf numFmtId="0" fontId="21" fillId="0" borderId="231" xfId="0" applyFont="1" applyFill="1" applyBorder="1" applyAlignment="1">
      <alignment horizontal="justify" vertical="center" wrapText="1"/>
    </xf>
    <xf numFmtId="0" fontId="19" fillId="2" borderId="233" xfId="0" applyFont="1" applyFill="1" applyBorder="1" applyAlignment="1">
      <alignment horizontal="center" vertical="center" wrapText="1"/>
    </xf>
    <xf numFmtId="0" fontId="19" fillId="16" borderId="54" xfId="0" applyFont="1" applyFill="1" applyBorder="1" applyAlignment="1">
      <alignment horizontal="center" vertical="center" wrapText="1"/>
    </xf>
    <xf numFmtId="0" fontId="19" fillId="2" borderId="236" xfId="0" applyFont="1" applyFill="1" applyBorder="1" applyAlignment="1">
      <alignment horizontal="center" vertical="center" shrinkToFit="1"/>
    </xf>
    <xf numFmtId="0" fontId="19" fillId="2" borderId="238" xfId="0" applyFont="1" applyFill="1" applyBorder="1" applyAlignment="1">
      <alignment horizontal="center" vertical="center" wrapText="1"/>
    </xf>
    <xf numFmtId="0" fontId="19" fillId="2" borderId="239" xfId="0" applyFont="1" applyFill="1" applyBorder="1" applyAlignment="1">
      <alignment horizontal="center" vertical="center" wrapText="1"/>
    </xf>
    <xf numFmtId="0" fontId="19" fillId="2" borderId="240" xfId="0" applyFont="1" applyFill="1" applyBorder="1" applyAlignment="1">
      <alignment horizontal="center" vertical="center" wrapText="1"/>
    </xf>
    <xf numFmtId="0" fontId="19" fillId="2" borderId="242" xfId="0" applyFont="1" applyFill="1" applyBorder="1" applyAlignment="1">
      <alignment horizontal="center" vertical="center" wrapText="1"/>
    </xf>
    <xf numFmtId="0" fontId="19" fillId="2" borderId="243" xfId="0" applyFont="1" applyFill="1" applyBorder="1" applyAlignment="1">
      <alignment horizontal="center" vertical="center" wrapText="1"/>
    </xf>
    <xf numFmtId="0" fontId="19" fillId="2" borderId="244" xfId="0" applyFont="1" applyFill="1" applyBorder="1" applyAlignment="1">
      <alignment horizontal="center" vertical="center" shrinkToFit="1"/>
    </xf>
    <xf numFmtId="0" fontId="19" fillId="16" borderId="244" xfId="0" applyFont="1" applyFill="1" applyBorder="1" applyAlignment="1">
      <alignment horizontal="center" vertical="center" wrapText="1"/>
    </xf>
    <xf numFmtId="0" fontId="19" fillId="0" borderId="243" xfId="0" applyFont="1" applyFill="1" applyBorder="1" applyAlignment="1">
      <alignment horizontal="left" vertical="center" wrapText="1"/>
    </xf>
    <xf numFmtId="0" fontId="19" fillId="2" borderId="187" xfId="2" applyFont="1" applyFill="1" applyBorder="1" applyAlignment="1">
      <alignment horizontal="center" vertical="center" shrinkToFit="1"/>
    </xf>
    <xf numFmtId="0" fontId="19" fillId="2" borderId="245" xfId="0" applyFont="1" applyFill="1" applyBorder="1" applyAlignment="1">
      <alignment horizontal="center" vertical="center" wrapText="1"/>
    </xf>
    <xf numFmtId="0" fontId="19" fillId="2" borderId="246" xfId="0" applyFont="1" applyFill="1" applyBorder="1" applyAlignment="1">
      <alignment horizontal="center" vertical="center" wrapText="1"/>
    </xf>
    <xf numFmtId="0" fontId="19" fillId="2" borderId="243" xfId="0" applyFont="1" applyFill="1" applyBorder="1" applyAlignment="1">
      <alignment horizontal="left" vertical="center" wrapText="1"/>
    </xf>
    <xf numFmtId="0" fontId="19" fillId="2" borderId="235" xfId="2" applyFont="1" applyFill="1" applyBorder="1" applyAlignment="1">
      <alignment horizontal="center" vertical="center" shrinkToFit="1"/>
    </xf>
    <xf numFmtId="0" fontId="19" fillId="2" borderId="247" xfId="2" applyFont="1" applyFill="1" applyBorder="1" applyAlignment="1">
      <alignment horizontal="center" vertical="center" shrinkToFit="1"/>
    </xf>
    <xf numFmtId="0" fontId="19" fillId="2" borderId="248" xfId="0" applyFont="1" applyFill="1" applyBorder="1" applyAlignment="1">
      <alignment horizontal="center" vertical="center" wrapText="1"/>
    </xf>
    <xf numFmtId="0" fontId="19" fillId="2" borderId="249" xfId="0" applyFont="1" applyFill="1" applyBorder="1" applyAlignment="1">
      <alignment horizontal="center" vertical="center" wrapText="1"/>
    </xf>
    <xf numFmtId="177" fontId="19" fillId="2" borderId="235" xfId="2" applyNumberFormat="1" applyFont="1" applyFill="1" applyBorder="1" applyAlignment="1">
      <alignment horizontal="center" vertical="center" shrinkToFit="1"/>
    </xf>
    <xf numFmtId="0" fontId="19" fillId="2" borderId="250" xfId="2" applyFont="1" applyFill="1" applyBorder="1" applyAlignment="1">
      <alignment horizontal="center" vertical="center" shrinkToFit="1"/>
    </xf>
    <xf numFmtId="0" fontId="19" fillId="2" borderId="251" xfId="0" applyFont="1" applyFill="1" applyBorder="1" applyAlignment="1">
      <alignment horizontal="center" vertical="center" wrapText="1"/>
    </xf>
    <xf numFmtId="0" fontId="19" fillId="2" borderId="252" xfId="0" applyFont="1" applyFill="1" applyBorder="1" applyAlignment="1">
      <alignment horizontal="center" vertical="center" wrapText="1"/>
    </xf>
    <xf numFmtId="0" fontId="19" fillId="2" borderId="253" xfId="0" applyFont="1" applyFill="1" applyBorder="1" applyAlignment="1">
      <alignment horizontal="center" vertical="center" wrapText="1"/>
    </xf>
    <xf numFmtId="0" fontId="19" fillId="2" borderId="254" xfId="0" applyFont="1" applyFill="1" applyBorder="1" applyAlignment="1">
      <alignment horizontal="center" vertical="center" wrapText="1"/>
    </xf>
    <xf numFmtId="0" fontId="19" fillId="2" borderId="255" xfId="0" applyFont="1" applyFill="1" applyBorder="1" applyAlignment="1">
      <alignment horizontal="left" vertical="center" wrapText="1"/>
    </xf>
    <xf numFmtId="0" fontId="19" fillId="2" borderId="256" xfId="2" applyFont="1" applyFill="1" applyBorder="1" applyAlignment="1">
      <alignment horizontal="center" vertical="center" shrinkToFit="1"/>
    </xf>
    <xf numFmtId="0" fontId="19" fillId="2" borderId="257" xfId="2" applyFont="1" applyFill="1" applyBorder="1" applyAlignment="1">
      <alignment horizontal="center" vertical="center" shrinkToFit="1"/>
    </xf>
    <xf numFmtId="0" fontId="19" fillId="2" borderId="258" xfId="2" applyFont="1" applyFill="1" applyBorder="1" applyAlignment="1">
      <alignment horizontal="center" vertical="center" shrinkToFit="1"/>
    </xf>
    <xf numFmtId="0" fontId="19" fillId="2" borderId="259" xfId="0" applyFont="1" applyFill="1" applyBorder="1" applyAlignment="1">
      <alignment horizontal="center" vertical="center" wrapText="1"/>
    </xf>
    <xf numFmtId="0" fontId="19" fillId="2" borderId="260" xfId="0" applyFont="1" applyFill="1" applyBorder="1" applyAlignment="1">
      <alignment horizontal="center" vertical="center" wrapText="1"/>
    </xf>
    <xf numFmtId="0" fontId="19" fillId="2" borderId="261" xfId="0" applyFont="1" applyFill="1" applyBorder="1" applyAlignment="1">
      <alignment horizontal="center" vertical="center" wrapText="1"/>
    </xf>
    <xf numFmtId="0" fontId="19" fillId="2" borderId="262" xfId="0" applyFont="1" applyFill="1" applyBorder="1" applyAlignment="1">
      <alignment horizontal="center" vertical="center" wrapText="1"/>
    </xf>
    <xf numFmtId="0" fontId="19" fillId="2" borderId="263" xfId="0" applyFont="1" applyFill="1" applyBorder="1" applyAlignment="1">
      <alignment horizontal="center" vertical="center" wrapText="1"/>
    </xf>
    <xf numFmtId="0" fontId="19" fillId="2" borderId="264" xfId="2" applyFont="1" applyFill="1" applyBorder="1" applyAlignment="1">
      <alignment horizontal="center" vertical="center" shrinkToFit="1"/>
    </xf>
    <xf numFmtId="0" fontId="19" fillId="2" borderId="267" xfId="0" applyFont="1" applyFill="1" applyBorder="1" applyAlignment="1">
      <alignment horizontal="center" vertical="center" wrapText="1"/>
    </xf>
    <xf numFmtId="0" fontId="19" fillId="2" borderId="268" xfId="0" applyFont="1" applyFill="1" applyBorder="1" applyAlignment="1">
      <alignment horizontal="center" vertical="center" wrapText="1"/>
    </xf>
    <xf numFmtId="0" fontId="19" fillId="2" borderId="269" xfId="0" applyFont="1" applyFill="1" applyBorder="1" applyAlignment="1">
      <alignment horizontal="center" vertical="center" wrapText="1"/>
    </xf>
    <xf numFmtId="0" fontId="19" fillId="2" borderId="270" xfId="0" applyFont="1" applyFill="1" applyBorder="1" applyAlignment="1">
      <alignment horizontal="center" vertical="center" wrapText="1"/>
    </xf>
    <xf numFmtId="0" fontId="19" fillId="2" borderId="271" xfId="2" applyFont="1" applyFill="1" applyBorder="1" applyAlignment="1">
      <alignment horizontal="center" vertical="center" shrinkToFit="1"/>
    </xf>
    <xf numFmtId="0" fontId="19" fillId="2" borderId="49" xfId="0" applyFont="1" applyFill="1" applyBorder="1" applyAlignment="1">
      <alignment horizontal="center" vertical="center" wrapText="1"/>
    </xf>
    <xf numFmtId="0" fontId="19" fillId="2" borderId="50" xfId="0" applyFont="1" applyFill="1" applyBorder="1" applyAlignment="1">
      <alignment horizontal="center" vertical="center" wrapText="1"/>
    </xf>
    <xf numFmtId="0" fontId="19" fillId="2" borderId="48" xfId="0" applyFont="1" applyFill="1" applyBorder="1" applyAlignment="1">
      <alignment horizontal="center" vertical="center" wrapText="1"/>
    </xf>
    <xf numFmtId="0" fontId="19" fillId="2" borderId="274" xfId="0" applyFont="1" applyFill="1" applyBorder="1" applyAlignment="1">
      <alignment horizontal="center" vertical="center" wrapText="1"/>
    </xf>
    <xf numFmtId="0" fontId="19" fillId="2" borderId="0" xfId="0" applyFont="1" applyFill="1" applyBorder="1" applyAlignment="1">
      <alignment horizontal="center" vertical="center" shrinkToFit="1"/>
    </xf>
    <xf numFmtId="0" fontId="19" fillId="16" borderId="275" xfId="0" applyFont="1" applyFill="1" applyBorder="1" applyAlignment="1">
      <alignment horizontal="center" vertical="center" wrapText="1"/>
    </xf>
    <xf numFmtId="0" fontId="19" fillId="2" borderId="276" xfId="2" applyFont="1" applyFill="1" applyBorder="1" applyAlignment="1">
      <alignment horizontal="center" vertical="center" shrinkToFit="1"/>
    </xf>
    <xf numFmtId="0" fontId="19" fillId="2" borderId="277" xfId="2" applyFont="1" applyFill="1" applyBorder="1" applyAlignment="1">
      <alignment horizontal="center" vertical="center" shrinkToFit="1"/>
    </xf>
    <xf numFmtId="0" fontId="19" fillId="2" borderId="278" xfId="0" applyFont="1" applyFill="1" applyBorder="1" applyAlignment="1">
      <alignment horizontal="center" vertical="center" wrapText="1"/>
    </xf>
    <xf numFmtId="0" fontId="19" fillId="2" borderId="276" xfId="0" applyFont="1" applyFill="1" applyBorder="1" applyAlignment="1">
      <alignment horizontal="center" vertical="center" wrapText="1"/>
    </xf>
    <xf numFmtId="0" fontId="19" fillId="2" borderId="279" xfId="0" applyFont="1" applyFill="1" applyBorder="1" applyAlignment="1">
      <alignment horizontal="center" vertical="center" wrapText="1"/>
    </xf>
    <xf numFmtId="0" fontId="19" fillId="2" borderId="271" xfId="0" applyFont="1" applyFill="1" applyBorder="1" applyAlignment="1">
      <alignment horizontal="center" vertical="center" wrapText="1"/>
    </xf>
    <xf numFmtId="0" fontId="19" fillId="2" borderId="277" xfId="0" applyFont="1" applyFill="1" applyBorder="1" applyAlignment="1">
      <alignment horizontal="center" vertical="center" wrapText="1"/>
    </xf>
    <xf numFmtId="0" fontId="19" fillId="16" borderId="280" xfId="0" applyFont="1" applyFill="1" applyBorder="1" applyAlignment="1">
      <alignment horizontal="center" vertical="center" wrapText="1"/>
    </xf>
    <xf numFmtId="0" fontId="19" fillId="2" borderId="271" xfId="0" applyFont="1" applyFill="1" applyBorder="1" applyAlignment="1">
      <alignment horizontal="left" vertical="center" wrapText="1"/>
    </xf>
    <xf numFmtId="0" fontId="19" fillId="2" borderId="276" xfId="0" applyFont="1" applyFill="1" applyBorder="1" applyAlignment="1">
      <alignment horizontal="center" vertical="center" shrinkToFit="1"/>
    </xf>
    <xf numFmtId="0" fontId="47" fillId="2" borderId="0" xfId="0" applyFont="1" applyFill="1" applyBorder="1">
      <alignment vertical="center"/>
    </xf>
    <xf numFmtId="0" fontId="12" fillId="3" borderId="0" xfId="0" applyFont="1" applyFill="1">
      <alignment vertical="center"/>
    </xf>
    <xf numFmtId="0" fontId="30" fillId="3" borderId="0" xfId="0" applyFont="1" applyFill="1">
      <alignment vertical="center"/>
    </xf>
    <xf numFmtId="0" fontId="30" fillId="3" borderId="0" xfId="0" applyFont="1" applyFill="1" applyBorder="1">
      <alignment vertical="center"/>
    </xf>
    <xf numFmtId="0" fontId="11" fillId="2" borderId="0" xfId="0" applyFont="1" applyFill="1" applyAlignment="1">
      <alignment horizontal="center" vertical="center"/>
    </xf>
    <xf numFmtId="0" fontId="14" fillId="2" borderId="0" xfId="0" applyFont="1" applyFill="1" applyAlignment="1">
      <alignment horizontal="center" vertical="center"/>
    </xf>
    <xf numFmtId="0" fontId="10" fillId="2" borderId="0" xfId="0" applyFont="1" applyFill="1" applyBorder="1">
      <alignment vertical="center"/>
    </xf>
    <xf numFmtId="177" fontId="19" fillId="2" borderId="139" xfId="2" applyNumberFormat="1" applyFont="1" applyFill="1" applyBorder="1" applyAlignment="1">
      <alignment horizontal="center" vertical="center" shrinkToFit="1"/>
    </xf>
    <xf numFmtId="0" fontId="19" fillId="2" borderId="166" xfId="0" applyFont="1" applyFill="1" applyBorder="1" applyAlignment="1">
      <alignment horizontal="center" vertical="center" shrinkToFit="1"/>
    </xf>
    <xf numFmtId="0" fontId="19" fillId="2" borderId="180" xfId="2" applyFont="1" applyFill="1" applyBorder="1" applyAlignment="1">
      <alignment horizontal="center" vertical="center" shrinkToFit="1"/>
    </xf>
    <xf numFmtId="0" fontId="19" fillId="2" borderId="187" xfId="0" applyFont="1" applyFill="1" applyBorder="1" applyAlignment="1">
      <alignment horizontal="center" vertical="center"/>
    </xf>
    <xf numFmtId="0" fontId="21" fillId="0" borderId="221" xfId="0" applyFont="1" applyFill="1" applyBorder="1" applyAlignment="1">
      <alignment horizontal="center" vertical="center" wrapText="1"/>
    </xf>
    <xf numFmtId="0" fontId="19" fillId="2" borderId="187" xfId="2" applyFont="1" applyFill="1" applyBorder="1" applyAlignment="1">
      <alignment horizontal="center" vertical="center"/>
    </xf>
    <xf numFmtId="177" fontId="19" fillId="2" borderId="201" xfId="2" applyNumberFormat="1" applyFont="1" applyFill="1" applyBorder="1" applyAlignment="1">
      <alignment horizontal="center" vertical="center" shrinkToFit="1"/>
    </xf>
    <xf numFmtId="177" fontId="19" fillId="2" borderId="147" xfId="0" applyNumberFormat="1" applyFont="1" applyFill="1" applyBorder="1" applyAlignment="1">
      <alignment horizontal="center" vertical="center" shrinkToFit="1"/>
    </xf>
    <xf numFmtId="0" fontId="19" fillId="2" borderId="119" xfId="2" applyFont="1" applyFill="1" applyBorder="1" applyAlignment="1">
      <alignment horizontal="center" vertical="center" shrinkToFit="1"/>
    </xf>
    <xf numFmtId="0" fontId="21" fillId="2" borderId="221" xfId="0" applyFont="1" applyFill="1" applyBorder="1" applyAlignment="1">
      <alignment horizontal="center" vertical="center"/>
    </xf>
    <xf numFmtId="177" fontId="19" fillId="2" borderId="187" xfId="2" applyNumberFormat="1" applyFont="1" applyFill="1" applyBorder="1" applyAlignment="1">
      <alignment horizontal="center" vertical="center" shrinkToFit="1"/>
    </xf>
    <xf numFmtId="0" fontId="19" fillId="0" borderId="221" xfId="0" applyFont="1" applyFill="1" applyBorder="1" applyAlignment="1">
      <alignment horizontal="center" vertical="center"/>
    </xf>
    <xf numFmtId="0" fontId="19" fillId="2" borderId="187" xfId="0" applyFont="1" applyFill="1" applyBorder="1" applyAlignment="1">
      <alignment horizontal="center" vertical="center" shrinkToFit="1"/>
    </xf>
    <xf numFmtId="0" fontId="19" fillId="2" borderId="198" xfId="0" applyFont="1" applyFill="1" applyBorder="1" applyAlignment="1">
      <alignment horizontal="center" vertical="center" shrinkToFit="1"/>
    </xf>
    <xf numFmtId="0" fontId="19" fillId="2" borderId="151" xfId="0" applyFont="1" applyFill="1" applyBorder="1" applyAlignment="1">
      <alignment horizontal="center" vertical="center" shrinkToFit="1"/>
    </xf>
    <xf numFmtId="0" fontId="19" fillId="0" borderId="221" xfId="0" applyFont="1" applyFill="1" applyBorder="1" applyAlignment="1">
      <alignment horizontal="center" vertical="center" wrapText="1"/>
    </xf>
    <xf numFmtId="177" fontId="19" fillId="2" borderId="198" xfId="2" applyNumberFormat="1" applyFont="1" applyFill="1" applyBorder="1" applyAlignment="1">
      <alignment horizontal="center" vertical="center" shrinkToFit="1"/>
    </xf>
    <xf numFmtId="177" fontId="19" fillId="2" borderId="133" xfId="2" applyNumberFormat="1" applyFont="1" applyFill="1" applyBorder="1" applyAlignment="1">
      <alignment horizontal="center" vertical="center" shrinkToFit="1"/>
    </xf>
    <xf numFmtId="0" fontId="19" fillId="0" borderId="265" xfId="0" applyFont="1" applyFill="1" applyBorder="1" applyAlignment="1">
      <alignment horizontal="center" vertical="center"/>
    </xf>
    <xf numFmtId="177" fontId="19" fillId="2" borderId="138" xfId="2" applyNumberFormat="1" applyFont="1" applyFill="1" applyBorder="1" applyAlignment="1">
      <alignment horizontal="center" vertical="center" shrinkToFit="1"/>
    </xf>
    <xf numFmtId="0" fontId="21" fillId="0" borderId="221" xfId="0" applyFont="1" applyFill="1" applyBorder="1" applyAlignment="1">
      <alignment horizontal="center" vertical="center"/>
    </xf>
    <xf numFmtId="177" fontId="19" fillId="2" borderId="151" xfId="0" applyNumberFormat="1" applyFont="1" applyFill="1" applyBorder="1" applyAlignment="1">
      <alignment horizontal="center" vertical="center" shrinkToFit="1"/>
    </xf>
    <xf numFmtId="0" fontId="19" fillId="2" borderId="224" xfId="0" applyFont="1" applyFill="1" applyBorder="1" applyAlignment="1">
      <alignment horizontal="center" vertical="center" wrapText="1"/>
    </xf>
    <xf numFmtId="0" fontId="19" fillId="2" borderId="198" xfId="2" applyFont="1" applyFill="1" applyBorder="1" applyAlignment="1">
      <alignment horizontal="center" vertical="center" shrinkToFit="1"/>
    </xf>
    <xf numFmtId="0" fontId="21" fillId="2" borderId="221" xfId="0" applyFont="1" applyFill="1" applyBorder="1" applyAlignment="1">
      <alignment horizontal="center" vertical="center" wrapText="1"/>
    </xf>
    <xf numFmtId="0" fontId="19" fillId="0" borderId="272" xfId="0" applyFont="1" applyFill="1" applyBorder="1" applyAlignment="1">
      <alignment horizontal="center" vertical="center"/>
    </xf>
    <xf numFmtId="49" fontId="19" fillId="2" borderId="276" xfId="0" applyNumberFormat="1" applyFont="1" applyFill="1" applyBorder="1" applyAlignment="1">
      <alignment horizontal="center" vertical="center"/>
    </xf>
    <xf numFmtId="177" fontId="19" fillId="2" borderId="276" xfId="2" applyNumberFormat="1" applyFont="1" applyFill="1" applyBorder="1" applyAlignment="1">
      <alignment horizontal="center" vertical="center" shrinkToFit="1"/>
    </xf>
    <xf numFmtId="177" fontId="19" fillId="2" borderId="123" xfId="2" applyNumberFormat="1" applyFont="1" applyFill="1" applyBorder="1" applyAlignment="1">
      <alignment horizontal="center" vertical="center" shrinkToFit="1"/>
    </xf>
    <xf numFmtId="0" fontId="19" fillId="2" borderId="159" xfId="0" applyFont="1" applyFill="1" applyBorder="1" applyAlignment="1">
      <alignment horizontal="center" vertical="center" shrinkToFit="1"/>
    </xf>
    <xf numFmtId="0" fontId="21" fillId="2" borderId="224" xfId="0" applyFont="1" applyFill="1" applyBorder="1" applyAlignment="1">
      <alignment horizontal="center" vertical="center" wrapText="1"/>
    </xf>
    <xf numFmtId="0" fontId="19" fillId="2" borderId="219" xfId="0" applyFont="1" applyFill="1" applyBorder="1" applyAlignment="1">
      <alignment horizontal="center" vertical="center" shrinkToFit="1"/>
    </xf>
    <xf numFmtId="0" fontId="19" fillId="2" borderId="222" xfId="0" applyFont="1" applyFill="1" applyBorder="1" applyAlignment="1">
      <alignment horizontal="center" vertical="center" wrapText="1"/>
    </xf>
    <xf numFmtId="0" fontId="21" fillId="0" borderId="230" xfId="0" applyFont="1" applyFill="1" applyBorder="1" applyAlignment="1">
      <alignment horizontal="center" vertical="center" wrapText="1"/>
    </xf>
    <xf numFmtId="0" fontId="19" fillId="0" borderId="230" xfId="0" applyFont="1" applyFill="1" applyBorder="1" applyAlignment="1">
      <alignment horizontal="center" vertical="center" wrapText="1"/>
    </xf>
    <xf numFmtId="0" fontId="19" fillId="2" borderId="205" xfId="2" applyFont="1" applyFill="1" applyBorder="1" applyAlignment="1">
      <alignment horizontal="center" vertical="center" shrinkToFit="1"/>
    </xf>
    <xf numFmtId="0" fontId="19" fillId="2" borderId="222" xfId="2" applyFont="1" applyFill="1" applyBorder="1" applyAlignment="1">
      <alignment horizontal="center" vertical="center" wrapText="1" shrinkToFit="1"/>
    </xf>
    <xf numFmtId="0" fontId="19" fillId="2" borderId="125" xfId="2" applyFont="1" applyFill="1" applyBorder="1" applyAlignment="1">
      <alignment horizontal="center" vertical="center" shrinkToFit="1"/>
    </xf>
    <xf numFmtId="0" fontId="19" fillId="2" borderId="212" xfId="2" applyFont="1" applyFill="1" applyBorder="1" applyAlignment="1">
      <alignment horizontal="center" vertical="center" shrinkToFit="1"/>
    </xf>
    <xf numFmtId="0" fontId="19" fillId="2" borderId="266" xfId="2" applyFont="1" applyFill="1" applyBorder="1" applyAlignment="1">
      <alignment horizontal="center" vertical="center" wrapText="1" shrinkToFit="1"/>
    </xf>
    <xf numFmtId="0" fontId="21" fillId="0" borderId="173" xfId="0" applyFont="1" applyFill="1" applyBorder="1" applyAlignment="1">
      <alignment horizontal="center" vertical="center" wrapText="1"/>
    </xf>
    <xf numFmtId="0" fontId="19" fillId="2" borderId="196" xfId="2" applyFont="1" applyFill="1" applyBorder="1" applyAlignment="1">
      <alignment horizontal="center" vertical="center"/>
    </xf>
    <xf numFmtId="0" fontId="21" fillId="0" borderId="273" xfId="0" applyFont="1" applyFill="1" applyBorder="1" applyAlignment="1">
      <alignment horizontal="center" vertical="center" wrapText="1"/>
    </xf>
    <xf numFmtId="0" fontId="21" fillId="0" borderId="277" xfId="0" applyFont="1" applyFill="1" applyBorder="1" applyAlignment="1">
      <alignment horizontal="center" vertical="center" wrapText="1"/>
    </xf>
    <xf numFmtId="0" fontId="21" fillId="0" borderId="225" xfId="0" applyFont="1" applyFill="1" applyBorder="1" applyAlignment="1">
      <alignment horizontal="center" vertical="center" wrapText="1"/>
    </xf>
    <xf numFmtId="0" fontId="19" fillId="2" borderId="190" xfId="2" applyFont="1" applyFill="1" applyBorder="1" applyAlignment="1">
      <alignment horizontal="center" vertical="center" shrinkToFit="1"/>
    </xf>
    <xf numFmtId="0" fontId="19" fillId="2" borderId="232" xfId="2" applyFont="1" applyFill="1" applyBorder="1" applyAlignment="1">
      <alignment horizontal="center" vertical="center" shrinkToFit="1"/>
    </xf>
    <xf numFmtId="0" fontId="19" fillId="2" borderId="206" xfId="0" applyFont="1" applyFill="1" applyBorder="1" applyAlignment="1">
      <alignment horizontal="center" vertical="center" wrapText="1"/>
    </xf>
    <xf numFmtId="0" fontId="19" fillId="2" borderId="126" xfId="0" applyFont="1" applyFill="1" applyBorder="1" applyAlignment="1">
      <alignment horizontal="center" vertical="center" wrapText="1"/>
    </xf>
    <xf numFmtId="0" fontId="21" fillId="2" borderId="174" xfId="0" applyFont="1" applyFill="1" applyBorder="1" applyAlignment="1">
      <alignment horizontal="center" vertical="center" wrapText="1"/>
    </xf>
    <xf numFmtId="0" fontId="19" fillId="2" borderId="208" xfId="0" applyFont="1" applyFill="1" applyBorder="1" applyAlignment="1">
      <alignment horizontal="center" vertical="center" wrapText="1"/>
    </xf>
    <xf numFmtId="0" fontId="46" fillId="2" borderId="188" xfId="0" applyFont="1" applyFill="1" applyBorder="1" applyAlignment="1">
      <alignment horizontal="center" vertical="center" wrapText="1"/>
    </xf>
    <xf numFmtId="0" fontId="21" fillId="2" borderId="241" xfId="0" applyFont="1" applyFill="1" applyBorder="1" applyAlignment="1">
      <alignment horizontal="center" vertical="center" wrapText="1"/>
    </xf>
    <xf numFmtId="0" fontId="21" fillId="2" borderId="271" xfId="0" applyFont="1" applyFill="1" applyBorder="1" applyAlignment="1">
      <alignment horizontal="center" vertical="center" wrapText="1"/>
    </xf>
    <xf numFmtId="0" fontId="21" fillId="2" borderId="239" xfId="0" applyFont="1" applyFill="1" applyBorder="1" applyAlignment="1">
      <alignment horizontal="center" vertical="center" wrapText="1"/>
    </xf>
    <xf numFmtId="0" fontId="21" fillId="2" borderId="276" xfId="0" applyFont="1" applyFill="1" applyBorder="1" applyAlignment="1">
      <alignment horizontal="center" vertical="center" wrapText="1"/>
    </xf>
    <xf numFmtId="0" fontId="48" fillId="2" borderId="203" xfId="0" applyFont="1" applyFill="1" applyBorder="1" applyAlignment="1">
      <alignment horizontal="center" vertical="center" wrapText="1"/>
    </xf>
    <xf numFmtId="0" fontId="46" fillId="2" borderId="143" xfId="0" applyFont="1" applyFill="1" applyBorder="1" applyAlignment="1">
      <alignment horizontal="center" vertical="center" wrapText="1"/>
    </xf>
    <xf numFmtId="0" fontId="46" fillId="2" borderId="106" xfId="0" applyFont="1" applyFill="1" applyBorder="1" applyAlignment="1">
      <alignment horizontal="center" vertical="center" wrapText="1"/>
    </xf>
    <xf numFmtId="0" fontId="46" fillId="2" borderId="203" xfId="0" applyFont="1" applyFill="1" applyBorder="1" applyAlignment="1">
      <alignment horizontal="center" vertical="center" wrapText="1"/>
    </xf>
    <xf numFmtId="0" fontId="46" fillId="2" borderId="252" xfId="0" applyFont="1" applyFill="1" applyBorder="1" applyAlignment="1">
      <alignment horizontal="center" vertical="center" wrapText="1"/>
    </xf>
    <xf numFmtId="0" fontId="21" fillId="0" borderId="182" xfId="0" applyFont="1" applyFill="1" applyBorder="1" applyAlignment="1">
      <alignment horizontal="justify" vertical="center" wrapText="1"/>
    </xf>
    <xf numFmtId="0" fontId="19" fillId="2" borderId="190" xfId="0" applyFont="1" applyFill="1" applyBorder="1" applyAlignment="1">
      <alignment horizontal="left" vertical="center" wrapText="1"/>
    </xf>
    <xf numFmtId="0" fontId="21" fillId="0" borderId="182" xfId="0" applyFont="1" applyFill="1" applyBorder="1" applyAlignment="1">
      <alignment vertical="center" wrapText="1"/>
    </xf>
    <xf numFmtId="0" fontId="19" fillId="2" borderId="220" xfId="0" applyFont="1" applyFill="1" applyBorder="1" applyAlignment="1">
      <alignment horizontal="left" vertical="center" wrapText="1"/>
    </xf>
    <xf numFmtId="0" fontId="19" fillId="2" borderId="205" xfId="0" applyFont="1" applyFill="1" applyBorder="1" applyAlignment="1">
      <alignment horizontal="left" vertical="center" wrapText="1"/>
    </xf>
    <xf numFmtId="0" fontId="19" fillId="2" borderId="218" xfId="1" applyFont="1" applyFill="1" applyBorder="1" applyAlignment="1">
      <alignment horizontal="left" vertical="center" wrapText="1"/>
    </xf>
    <xf numFmtId="0" fontId="19" fillId="0" borderId="218" xfId="0" applyFont="1" applyFill="1" applyBorder="1" applyAlignment="1">
      <alignment horizontal="left" vertical="center" wrapText="1"/>
    </xf>
    <xf numFmtId="0" fontId="21" fillId="0" borderId="182" xfId="0" applyFont="1" applyFill="1" applyBorder="1" applyAlignment="1">
      <alignment vertical="center" wrapText="1" shrinkToFit="1"/>
    </xf>
    <xf numFmtId="0" fontId="21" fillId="0" borderId="182" xfId="0" applyFont="1" applyBorder="1" applyAlignment="1">
      <alignment vertical="center" wrapText="1" shrinkToFit="1"/>
    </xf>
    <xf numFmtId="0" fontId="19" fillId="0" borderId="228" xfId="0" applyFont="1" applyFill="1" applyBorder="1" applyAlignment="1">
      <alignment horizontal="left" vertical="center" wrapText="1"/>
    </xf>
    <xf numFmtId="0" fontId="19" fillId="2" borderId="255" xfId="0" applyFont="1" applyFill="1" applyBorder="1" applyAlignment="1">
      <alignment vertical="center" wrapText="1"/>
    </xf>
    <xf numFmtId="0" fontId="19" fillId="0" borderId="138" xfId="0" applyFont="1" applyFill="1" applyBorder="1" applyAlignment="1">
      <alignment vertical="center" wrapText="1"/>
    </xf>
    <xf numFmtId="0" fontId="21" fillId="0" borderId="182" xfId="0" applyFont="1" applyBorder="1" applyAlignment="1">
      <alignment horizontal="left" vertical="center" wrapText="1"/>
    </xf>
    <xf numFmtId="0" fontId="19" fillId="2" borderId="152" xfId="0" applyFont="1" applyFill="1" applyBorder="1" applyAlignment="1">
      <alignment horizontal="left" vertical="center" wrapText="1"/>
    </xf>
    <xf numFmtId="0" fontId="19" fillId="0" borderId="203" xfId="0" applyFont="1" applyFill="1" applyBorder="1" applyAlignment="1">
      <alignment horizontal="left" vertical="center" wrapText="1"/>
    </xf>
    <xf numFmtId="0" fontId="21" fillId="0" borderId="182" xfId="0" applyFont="1" applyBorder="1" applyAlignment="1">
      <alignment vertical="center" wrapText="1"/>
    </xf>
    <xf numFmtId="0" fontId="19" fillId="0" borderId="182" xfId="0" quotePrefix="1" applyFont="1" applyFill="1" applyBorder="1" applyAlignment="1">
      <alignment horizontal="left" vertical="center" wrapText="1"/>
    </xf>
    <xf numFmtId="0" fontId="19" fillId="2" borderId="223" xfId="0" applyFont="1" applyFill="1" applyBorder="1" applyAlignment="1">
      <alignment horizontal="left" vertical="center" wrapText="1"/>
    </xf>
    <xf numFmtId="0" fontId="19" fillId="2" borderId="48" xfId="0" applyFont="1" applyFill="1" applyBorder="1" applyAlignment="1">
      <alignment vertical="center" wrapText="1"/>
    </xf>
    <xf numFmtId="0" fontId="12" fillId="0" borderId="271" xfId="0" applyFont="1" applyFill="1" applyBorder="1" applyAlignment="1">
      <alignment horizontal="justify" vertical="center" wrapText="1"/>
    </xf>
    <xf numFmtId="0" fontId="19" fillId="0" borderId="237" xfId="0" applyFont="1" applyFill="1" applyBorder="1" applyAlignment="1">
      <alignment horizontal="left" vertical="center" wrapText="1"/>
    </xf>
    <xf numFmtId="49" fontId="49" fillId="0" borderId="271" xfId="14" applyNumberFormat="1" applyFont="1" applyBorder="1" applyAlignment="1">
      <alignment horizontal="left" vertical="center" wrapText="1"/>
    </xf>
    <xf numFmtId="0" fontId="19" fillId="0" borderId="234" xfId="0" applyFont="1" applyFill="1" applyBorder="1" applyAlignment="1">
      <alignment horizontal="left" vertical="center" wrapText="1"/>
    </xf>
    <xf numFmtId="0" fontId="33" fillId="2" borderId="110" xfId="0" applyFont="1" applyFill="1" applyBorder="1" applyAlignment="1">
      <alignment horizontal="center" vertical="center"/>
    </xf>
    <xf numFmtId="0" fontId="14" fillId="0" borderId="283" xfId="0" applyFont="1" applyFill="1" applyBorder="1" applyAlignment="1">
      <alignment horizontal="center" vertical="center" wrapText="1" shrinkToFit="1"/>
    </xf>
    <xf numFmtId="0" fontId="19" fillId="2" borderId="282" xfId="2" applyFont="1" applyFill="1" applyBorder="1" applyAlignment="1">
      <alignment horizontal="center" vertical="center" wrapText="1" shrinkToFit="1"/>
    </xf>
    <xf numFmtId="0" fontId="11" fillId="0" borderId="6" xfId="0" applyFont="1" applyFill="1" applyBorder="1" applyAlignment="1">
      <alignment horizontal="center" vertical="center" wrapText="1"/>
    </xf>
    <xf numFmtId="0" fontId="12" fillId="2" borderId="286" xfId="0" applyFont="1" applyFill="1" applyBorder="1" applyAlignment="1">
      <alignment horizontal="center" vertical="center"/>
    </xf>
    <xf numFmtId="0" fontId="12" fillId="2" borderId="287" xfId="0" applyFont="1" applyFill="1" applyBorder="1" applyAlignment="1">
      <alignment horizontal="center" vertical="center"/>
    </xf>
    <xf numFmtId="0" fontId="14" fillId="8" borderId="29" xfId="0" applyFont="1" applyFill="1" applyBorder="1" applyAlignment="1">
      <alignment horizontal="center" vertical="center" shrinkToFit="1"/>
    </xf>
    <xf numFmtId="49" fontId="14" fillId="9" borderId="37" xfId="0" applyNumberFormat="1" applyFont="1" applyFill="1" applyBorder="1" applyAlignment="1">
      <alignment horizontal="center" vertical="center"/>
    </xf>
    <xf numFmtId="0" fontId="14" fillId="2" borderId="37" xfId="0" applyFont="1" applyFill="1" applyBorder="1" applyAlignment="1">
      <alignment horizontal="center" vertical="center" shrinkToFit="1"/>
    </xf>
    <xf numFmtId="0" fontId="14" fillId="2" borderId="37" xfId="0" applyFont="1" applyFill="1" applyBorder="1" applyAlignment="1">
      <alignment horizontal="center" vertical="center"/>
    </xf>
    <xf numFmtId="0" fontId="32" fillId="2" borderId="271" xfId="2"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6" xfId="0" applyFont="1" applyFill="1" applyBorder="1" applyAlignment="1">
      <alignment horizontal="center" vertical="center"/>
    </xf>
    <xf numFmtId="0" fontId="14" fillId="6" borderId="37" xfId="0" applyFont="1" applyFill="1" applyBorder="1" applyAlignment="1">
      <alignment horizontal="center" vertical="center"/>
    </xf>
    <xf numFmtId="0" fontId="11" fillId="2" borderId="110" xfId="0" applyFont="1" applyFill="1" applyBorder="1" applyAlignment="1">
      <alignment horizontal="center" vertical="center"/>
    </xf>
    <xf numFmtId="0" fontId="14" fillId="2" borderId="146" xfId="2" applyFont="1" applyFill="1" applyBorder="1" applyAlignment="1">
      <alignment horizontal="center" vertical="center" shrinkToFit="1"/>
    </xf>
    <xf numFmtId="0" fontId="14" fillId="2" borderId="142" xfId="0" applyFont="1" applyFill="1" applyBorder="1" applyAlignment="1">
      <alignment horizontal="center" vertical="center" shrinkToFit="1"/>
    </xf>
    <xf numFmtId="0" fontId="14" fillId="2" borderId="148" xfId="2" applyFont="1" applyFill="1" applyBorder="1" applyAlignment="1">
      <alignment horizontal="center" vertical="center" shrinkToFit="1"/>
    </xf>
    <xf numFmtId="0" fontId="14" fillId="2" borderId="141" xfId="0" applyFont="1" applyFill="1" applyBorder="1" applyAlignment="1">
      <alignment horizontal="center" vertical="center" wrapText="1"/>
    </xf>
    <xf numFmtId="0" fontId="14" fillId="2" borderId="142" xfId="0" applyFont="1" applyFill="1" applyBorder="1" applyAlignment="1">
      <alignment horizontal="center" vertical="center" wrapText="1"/>
    </xf>
    <xf numFmtId="0" fontId="14" fillId="2" borderId="143" xfId="0" applyFont="1" applyFill="1" applyBorder="1" applyAlignment="1">
      <alignment horizontal="center" vertical="center" wrapText="1"/>
    </xf>
    <xf numFmtId="0" fontId="14" fillId="2" borderId="144" xfId="0" applyFont="1" applyFill="1" applyBorder="1" applyAlignment="1">
      <alignment horizontal="center" vertical="center" wrapText="1"/>
    </xf>
    <xf numFmtId="0" fontId="14" fillId="2" borderId="130" xfId="0" applyFont="1" applyFill="1" applyBorder="1" applyAlignment="1">
      <alignment horizontal="center" vertical="center" shrinkToFit="1"/>
    </xf>
    <xf numFmtId="0" fontId="14" fillId="16" borderId="145" xfId="0" applyFont="1" applyFill="1" applyBorder="1" applyAlignment="1">
      <alignment horizontal="center" vertical="center" wrapText="1"/>
    </xf>
    <xf numFmtId="0" fontId="14" fillId="0" borderId="281" xfId="0" applyFont="1" applyBorder="1" applyAlignment="1">
      <alignment vertical="center" wrapText="1" shrinkToFit="1"/>
    </xf>
    <xf numFmtId="0" fontId="14" fillId="2" borderId="216" xfId="2" applyFont="1" applyFill="1" applyBorder="1" applyAlignment="1">
      <alignment horizontal="center" vertical="center" shrinkToFit="1"/>
    </xf>
    <xf numFmtId="0" fontId="14" fillId="2" borderId="187" xfId="0" applyFont="1" applyFill="1" applyBorder="1" applyAlignment="1">
      <alignment horizontal="center" vertical="center" shrinkToFit="1"/>
    </xf>
    <xf numFmtId="0" fontId="14" fillId="2" borderId="188" xfId="2" applyFont="1" applyFill="1" applyBorder="1" applyAlignment="1">
      <alignment horizontal="center" vertical="center" wrapText="1"/>
    </xf>
    <xf numFmtId="0" fontId="14" fillId="2" borderId="138" xfId="0" applyFont="1" applyFill="1" applyBorder="1" applyAlignment="1">
      <alignment horizontal="center" vertical="center" wrapText="1"/>
    </xf>
    <xf numFmtId="0" fontId="14" fillId="2" borderId="183" xfId="0" applyFont="1" applyFill="1" applyBorder="1" applyAlignment="1">
      <alignment horizontal="center" vertical="center" wrapText="1"/>
    </xf>
    <xf numFmtId="0" fontId="14" fillId="2" borderId="184" xfId="0" applyFont="1" applyFill="1" applyBorder="1" applyAlignment="1">
      <alignment horizontal="center" vertical="center" wrapText="1"/>
    </xf>
    <xf numFmtId="0" fontId="14" fillId="2" borderId="182" xfId="0" applyFont="1" applyFill="1" applyBorder="1" applyAlignment="1">
      <alignment horizontal="center" vertical="center" wrapText="1"/>
    </xf>
    <xf numFmtId="0" fontId="38" fillId="2" borderId="184" xfId="0" applyFont="1" applyFill="1" applyBorder="1" applyAlignment="1">
      <alignment horizontal="center" vertical="center" wrapText="1"/>
    </xf>
    <xf numFmtId="0" fontId="14" fillId="16" borderId="130" xfId="0" applyFont="1" applyFill="1" applyBorder="1" applyAlignment="1">
      <alignment horizontal="center" vertical="center" wrapText="1"/>
    </xf>
    <xf numFmtId="0" fontId="14" fillId="2" borderId="196" xfId="0" applyFont="1" applyFill="1" applyBorder="1" applyAlignment="1">
      <alignment horizontal="left" vertical="center" wrapText="1"/>
    </xf>
    <xf numFmtId="0" fontId="12" fillId="2" borderId="0" xfId="0" applyFont="1" applyFill="1" applyBorder="1" applyAlignment="1">
      <alignment horizontal="center" vertical="center"/>
    </xf>
    <xf numFmtId="0" fontId="19" fillId="2" borderId="0" xfId="2" applyFont="1" applyFill="1" applyBorder="1" applyAlignment="1">
      <alignment horizontal="center" vertical="center" shrinkToFit="1"/>
    </xf>
    <xf numFmtId="0" fontId="19" fillId="2" borderId="0"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2" borderId="296" xfId="0" applyFont="1" applyFill="1" applyBorder="1" applyAlignment="1">
      <alignment horizontal="center" vertical="center" shrinkToFit="1"/>
    </xf>
    <xf numFmtId="0" fontId="19" fillId="2" borderId="297" xfId="0" applyFont="1" applyFill="1" applyBorder="1" applyAlignment="1">
      <alignment horizontal="center" vertical="center" shrinkToFit="1"/>
    </xf>
    <xf numFmtId="0" fontId="19" fillId="16" borderId="298" xfId="0" applyFont="1" applyFill="1" applyBorder="1" applyAlignment="1">
      <alignment horizontal="center" vertical="center" wrapText="1"/>
    </xf>
    <xf numFmtId="0" fontId="32" fillId="2" borderId="289" xfId="2" applyFont="1" applyFill="1" applyBorder="1" applyAlignment="1">
      <alignment horizontal="center" vertical="center" shrinkToFit="1"/>
    </xf>
    <xf numFmtId="0" fontId="32" fillId="2" borderId="292" xfId="2" applyFont="1" applyFill="1" applyBorder="1" applyAlignment="1">
      <alignment horizontal="center" vertical="center" shrinkToFit="1"/>
    </xf>
    <xf numFmtId="0" fontId="32" fillId="2" borderId="294" xfId="0" applyFont="1" applyFill="1" applyBorder="1" applyAlignment="1">
      <alignment horizontal="center" vertical="center" wrapText="1"/>
    </xf>
    <xf numFmtId="0" fontId="32" fillId="2" borderId="289" xfId="0" applyFont="1" applyFill="1" applyBorder="1" applyAlignment="1">
      <alignment horizontal="center" vertical="center" wrapText="1"/>
    </xf>
    <xf numFmtId="0" fontId="32" fillId="2" borderId="295" xfId="0" applyFont="1" applyFill="1" applyBorder="1" applyAlignment="1">
      <alignment horizontal="center" vertical="center" wrapText="1"/>
    </xf>
    <xf numFmtId="0" fontId="32" fillId="2" borderId="293" xfId="0" applyFont="1" applyFill="1" applyBorder="1" applyAlignment="1">
      <alignment horizontal="center" vertical="center" wrapText="1"/>
    </xf>
    <xf numFmtId="0" fontId="32" fillId="2" borderId="292" xfId="0" applyFont="1" applyFill="1" applyBorder="1" applyAlignment="1">
      <alignment horizontal="center" vertical="center" wrapText="1"/>
    </xf>
    <xf numFmtId="0" fontId="32" fillId="2" borderId="296" xfId="0" applyFont="1" applyFill="1" applyBorder="1" applyAlignment="1">
      <alignment horizontal="center" vertical="center" shrinkToFit="1"/>
    </xf>
    <xf numFmtId="0" fontId="32" fillId="16" borderId="293" xfId="0" applyFont="1" applyFill="1" applyBorder="1" applyAlignment="1">
      <alignment horizontal="center" vertical="center" wrapText="1"/>
    </xf>
    <xf numFmtId="0" fontId="33" fillId="0" borderId="290" xfId="0" applyFont="1" applyFill="1" applyBorder="1" applyAlignment="1">
      <alignment horizontal="justify" vertical="center" wrapText="1"/>
    </xf>
    <xf numFmtId="0" fontId="33" fillId="0" borderId="291" xfId="0" applyFont="1" applyFill="1" applyBorder="1" applyAlignment="1">
      <alignment horizontal="justify" vertical="center" wrapText="1"/>
    </xf>
    <xf numFmtId="0" fontId="33" fillId="0" borderId="290" xfId="0" applyFont="1" applyFill="1" applyBorder="1" applyAlignment="1">
      <alignment vertical="center" wrapText="1"/>
    </xf>
    <xf numFmtId="0" fontId="33" fillId="0" borderId="0" xfId="0" applyFont="1" applyFill="1" applyBorder="1" applyAlignment="1">
      <alignment vertical="center" wrapText="1" shrinkToFit="1"/>
    </xf>
    <xf numFmtId="0" fontId="33" fillId="0" borderId="290" xfId="0" applyFont="1" applyBorder="1" applyAlignment="1">
      <alignment vertical="center" wrapText="1"/>
    </xf>
    <xf numFmtId="0" fontId="33" fillId="0" borderId="290" xfId="0" applyFont="1" applyBorder="1" applyAlignment="1">
      <alignment horizontal="left" vertical="center" wrapText="1"/>
    </xf>
    <xf numFmtId="0" fontId="33" fillId="0" borderId="290" xfId="0" applyFont="1" applyBorder="1" applyAlignment="1">
      <alignment vertical="center" wrapText="1" shrinkToFit="1"/>
    </xf>
    <xf numFmtId="0" fontId="14" fillId="7" borderId="38" xfId="2" applyFont="1" applyFill="1" applyBorder="1" applyAlignment="1">
      <alignment horizontal="center" vertical="center" shrinkToFit="1"/>
    </xf>
    <xf numFmtId="0" fontId="14" fillId="7" borderId="27" xfId="2" applyFont="1" applyFill="1" applyBorder="1" applyAlignment="1">
      <alignment horizontal="center" vertical="center" wrapText="1" shrinkToFit="1"/>
    </xf>
    <xf numFmtId="0" fontId="14" fillId="7" borderId="10" xfId="0" applyFont="1" applyFill="1" applyBorder="1" applyAlignment="1">
      <alignment horizontal="center" vertical="center" wrapText="1"/>
    </xf>
    <xf numFmtId="0" fontId="14" fillId="7" borderId="5"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28" xfId="0" applyFont="1" applyFill="1" applyBorder="1" applyAlignment="1">
      <alignment horizontal="center" vertical="center"/>
    </xf>
    <xf numFmtId="0" fontId="11" fillId="7" borderId="28" xfId="0" applyFont="1" applyFill="1" applyBorder="1" applyAlignment="1">
      <alignment horizontal="center" vertical="center"/>
    </xf>
    <xf numFmtId="177" fontId="14" fillId="7" borderId="37" xfId="2" applyNumberFormat="1" applyFont="1" applyFill="1" applyBorder="1" applyAlignment="1">
      <alignment horizontal="center" vertical="center" shrinkToFit="1"/>
    </xf>
    <xf numFmtId="0" fontId="14" fillId="7" borderId="37" xfId="0" applyFont="1" applyFill="1" applyBorder="1" applyAlignment="1">
      <alignment horizontal="center" vertical="center" wrapText="1"/>
    </xf>
    <xf numFmtId="0" fontId="14" fillId="8" borderId="38" xfId="2" applyFont="1" applyFill="1" applyBorder="1" applyAlignment="1">
      <alignment horizontal="center" vertical="center" shrinkToFit="1"/>
    </xf>
    <xf numFmtId="177" fontId="14" fillId="8" borderId="37" xfId="2" applyNumberFormat="1" applyFont="1" applyFill="1" applyBorder="1" applyAlignment="1">
      <alignment horizontal="center" vertical="center" shrinkToFit="1"/>
    </xf>
    <xf numFmtId="0" fontId="14" fillId="8" borderId="27" xfId="2" applyFont="1" applyFill="1" applyBorder="1" applyAlignment="1">
      <alignment horizontal="center" vertical="center" wrapText="1" shrinkToFit="1"/>
    </xf>
    <xf numFmtId="0" fontId="14" fillId="8" borderId="10" xfId="0" applyFont="1" applyFill="1" applyBorder="1" applyAlignment="1">
      <alignment horizontal="center" vertical="center" wrapText="1"/>
    </xf>
    <xf numFmtId="0" fontId="14" fillId="8" borderId="5"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28" xfId="0" applyFont="1" applyFill="1" applyBorder="1" applyAlignment="1">
      <alignment horizontal="center" vertical="center"/>
    </xf>
    <xf numFmtId="0" fontId="11" fillId="8" borderId="28" xfId="0" applyFont="1" applyFill="1" applyBorder="1" applyAlignment="1">
      <alignment horizontal="center" vertical="center"/>
    </xf>
    <xf numFmtId="0" fontId="14" fillId="8" borderId="37" xfId="0" applyFont="1" applyFill="1" applyBorder="1" applyAlignment="1">
      <alignment horizontal="center" vertical="center" wrapText="1"/>
    </xf>
    <xf numFmtId="0" fontId="14" fillId="8" borderId="31" xfId="0" applyFont="1" applyFill="1" applyBorder="1" applyAlignment="1">
      <alignment horizontal="center" vertical="center" wrapText="1"/>
    </xf>
    <xf numFmtId="0" fontId="14" fillId="8" borderId="39" xfId="2" applyFont="1" applyFill="1" applyBorder="1" applyAlignment="1">
      <alignment horizontal="center" vertical="center" shrinkToFit="1"/>
    </xf>
    <xf numFmtId="177" fontId="14" fillId="8" borderId="29" xfId="2" applyNumberFormat="1" applyFont="1" applyFill="1" applyBorder="1" applyAlignment="1">
      <alignment horizontal="center" vertical="center" shrinkToFit="1"/>
    </xf>
    <xf numFmtId="0" fontId="14" fillId="8" borderId="30" xfId="2" applyFont="1" applyFill="1" applyBorder="1" applyAlignment="1">
      <alignment horizontal="center" vertical="center" wrapText="1" shrinkToFit="1"/>
    </xf>
    <xf numFmtId="0" fontId="14" fillId="8" borderId="26" xfId="0" applyFont="1" applyFill="1" applyBorder="1" applyAlignment="1">
      <alignment horizontal="center" vertical="center"/>
    </xf>
    <xf numFmtId="0" fontId="11" fillId="8" borderId="26" xfId="0" applyFont="1" applyFill="1" applyBorder="1" applyAlignment="1">
      <alignment horizontal="center" vertical="center"/>
    </xf>
    <xf numFmtId="0" fontId="14" fillId="9" borderId="38" xfId="2" applyFont="1" applyFill="1" applyBorder="1" applyAlignment="1">
      <alignment horizontal="center" vertical="center" shrinkToFit="1"/>
    </xf>
    <xf numFmtId="0" fontId="14" fillId="9" borderId="37" xfId="0" applyFont="1" applyFill="1" applyBorder="1" applyAlignment="1">
      <alignment horizontal="center" vertical="center" wrapText="1"/>
    </xf>
    <xf numFmtId="0" fontId="14" fillId="9" borderId="27" xfId="2" applyFont="1" applyFill="1" applyBorder="1" applyAlignment="1">
      <alignment horizontal="center" vertical="center" wrapText="1" shrinkToFit="1"/>
    </xf>
    <xf numFmtId="0" fontId="14" fillId="9" borderId="10" xfId="0" applyFont="1" applyFill="1" applyBorder="1" applyAlignment="1">
      <alignment horizontal="center" vertical="center" wrapText="1"/>
    </xf>
    <xf numFmtId="0" fontId="14" fillId="9" borderId="5" xfId="0" applyFont="1" applyFill="1" applyBorder="1" applyAlignment="1">
      <alignment horizontal="center" vertical="center" wrapText="1"/>
    </xf>
    <xf numFmtId="0" fontId="14" fillId="9" borderId="6" xfId="0" applyFont="1" applyFill="1" applyBorder="1" applyAlignment="1">
      <alignment horizontal="center" vertical="center" wrapText="1"/>
    </xf>
    <xf numFmtId="0" fontId="14" fillId="9" borderId="28" xfId="0" applyFont="1" applyFill="1" applyBorder="1" applyAlignment="1">
      <alignment horizontal="center" vertical="center"/>
    </xf>
    <xf numFmtId="0" fontId="11" fillId="9" borderId="28" xfId="0" applyFont="1" applyFill="1" applyBorder="1" applyAlignment="1">
      <alignment horizontal="center" vertical="center"/>
    </xf>
    <xf numFmtId="177" fontId="14" fillId="9" borderId="37" xfId="2" applyNumberFormat="1" applyFont="1" applyFill="1" applyBorder="1" applyAlignment="1">
      <alignment horizontal="center" vertical="center" shrinkToFit="1"/>
    </xf>
    <xf numFmtId="177" fontId="14" fillId="9" borderId="37" xfId="0" applyNumberFormat="1" applyFont="1" applyFill="1" applyBorder="1" applyAlignment="1">
      <alignment horizontal="center" vertical="center" shrinkToFit="1"/>
    </xf>
    <xf numFmtId="0" fontId="14" fillId="10" borderId="38" xfId="2" applyFont="1" applyFill="1" applyBorder="1" applyAlignment="1">
      <alignment horizontal="center" vertical="center" shrinkToFit="1"/>
    </xf>
    <xf numFmtId="0" fontId="14" fillId="10" borderId="37" xfId="2" applyFont="1" applyFill="1" applyBorder="1" applyAlignment="1">
      <alignment horizontal="center" vertical="center" shrinkToFit="1"/>
    </xf>
    <xf numFmtId="0" fontId="14" fillId="10" borderId="27" xfId="2" applyFont="1" applyFill="1" applyBorder="1" applyAlignment="1">
      <alignment horizontal="center" vertical="center" wrapText="1" shrinkToFit="1"/>
    </xf>
    <xf numFmtId="0" fontId="14" fillId="10" borderId="10" xfId="0" applyFont="1" applyFill="1" applyBorder="1" applyAlignment="1">
      <alignment horizontal="center" vertical="center" wrapText="1"/>
    </xf>
    <xf numFmtId="0" fontId="14" fillId="10" borderId="5" xfId="0" applyFont="1" applyFill="1" applyBorder="1" applyAlignment="1">
      <alignment horizontal="center" vertical="center" wrapText="1"/>
    </xf>
    <xf numFmtId="0" fontId="14" fillId="10" borderId="6" xfId="0" applyFont="1" applyFill="1" applyBorder="1" applyAlignment="1">
      <alignment horizontal="center" vertical="center" wrapText="1"/>
    </xf>
    <xf numFmtId="0" fontId="14" fillId="10" borderId="28" xfId="0" applyFont="1" applyFill="1" applyBorder="1" applyAlignment="1">
      <alignment horizontal="center" vertical="center"/>
    </xf>
    <xf numFmtId="0" fontId="11" fillId="10" borderId="28" xfId="0" applyFont="1" applyFill="1" applyBorder="1" applyAlignment="1">
      <alignment horizontal="center" vertical="center"/>
    </xf>
    <xf numFmtId="0" fontId="14" fillId="5" borderId="38" xfId="2" applyFont="1" applyFill="1" applyBorder="1" applyAlignment="1">
      <alignment horizontal="center" vertical="center" shrinkToFit="1"/>
    </xf>
    <xf numFmtId="177" fontId="14" fillId="5" borderId="37" xfId="0" applyNumberFormat="1" applyFont="1" applyFill="1" applyBorder="1" applyAlignment="1">
      <alignment horizontal="center" vertical="center" shrinkToFit="1"/>
    </xf>
    <xf numFmtId="0" fontId="14" fillId="5" borderId="27" xfId="2" applyFont="1" applyFill="1" applyBorder="1" applyAlignment="1">
      <alignment horizontal="center" vertical="center" wrapText="1" shrinkToFit="1"/>
    </xf>
    <xf numFmtId="0" fontId="14" fillId="5" borderId="10" xfId="0" applyFont="1" applyFill="1" applyBorder="1" applyAlignment="1">
      <alignment horizontal="center" vertical="center" wrapText="1"/>
    </xf>
    <xf numFmtId="0" fontId="14" fillId="5" borderId="5"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14" fillId="5" borderId="28" xfId="0" applyFont="1" applyFill="1" applyBorder="1" applyAlignment="1">
      <alignment horizontal="center" vertical="center"/>
    </xf>
    <xf numFmtId="0" fontId="11" fillId="5" borderId="28" xfId="0" applyFont="1" applyFill="1" applyBorder="1" applyAlignment="1">
      <alignment horizontal="center" vertical="center"/>
    </xf>
    <xf numFmtId="0" fontId="14" fillId="5" borderId="37" xfId="2" applyFont="1" applyFill="1" applyBorder="1" applyAlignment="1">
      <alignment horizontal="center" vertical="center" shrinkToFit="1"/>
    </xf>
    <xf numFmtId="0" fontId="14" fillId="5" borderId="28" xfId="2" applyFont="1" applyFill="1" applyBorder="1" applyAlignment="1">
      <alignment horizontal="center" vertical="center" shrinkToFit="1"/>
    </xf>
    <xf numFmtId="177" fontId="14" fillId="5" borderId="37" xfId="2" applyNumberFormat="1" applyFont="1" applyFill="1" applyBorder="1" applyAlignment="1">
      <alignment horizontal="center" vertical="center" shrinkToFit="1"/>
    </xf>
    <xf numFmtId="0" fontId="14" fillId="5" borderId="37" xfId="0" applyFont="1" applyFill="1" applyBorder="1" applyAlignment="1">
      <alignment horizontal="center" vertical="center" wrapText="1"/>
    </xf>
    <xf numFmtId="0" fontId="14" fillId="5" borderId="32" xfId="0" applyFont="1" applyFill="1" applyBorder="1" applyAlignment="1">
      <alignment horizontal="center" vertical="center"/>
    </xf>
    <xf numFmtId="0" fontId="14" fillId="6" borderId="38" xfId="2" applyFont="1" applyFill="1" applyBorder="1" applyAlignment="1">
      <alignment horizontal="center" vertical="center" shrinkToFit="1"/>
    </xf>
    <xf numFmtId="0" fontId="14" fillId="6" borderId="37" xfId="0" applyFont="1" applyFill="1" applyBorder="1" applyAlignment="1">
      <alignment horizontal="center" vertical="center" wrapText="1"/>
    </xf>
    <xf numFmtId="0" fontId="14" fillId="6" borderId="27" xfId="2" applyFont="1" applyFill="1" applyBorder="1" applyAlignment="1">
      <alignment horizontal="center" vertical="center" wrapText="1" shrinkToFit="1"/>
    </xf>
    <xf numFmtId="0" fontId="14" fillId="6" borderId="10" xfId="0" applyFont="1" applyFill="1" applyBorder="1" applyAlignment="1">
      <alignment horizontal="center" vertical="center" wrapText="1"/>
    </xf>
    <xf numFmtId="0" fontId="14" fillId="6" borderId="5"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4" fillId="6" borderId="28" xfId="0" applyFont="1" applyFill="1" applyBorder="1" applyAlignment="1">
      <alignment horizontal="center" vertical="center"/>
    </xf>
    <xf numFmtId="0" fontId="11" fillId="6" borderId="28" xfId="0" applyFont="1" applyFill="1" applyBorder="1" applyAlignment="1">
      <alignment horizontal="center" vertical="center"/>
    </xf>
    <xf numFmtId="177" fontId="14" fillId="6" borderId="37" xfId="2" applyNumberFormat="1" applyFont="1" applyFill="1" applyBorder="1" applyAlignment="1">
      <alignment horizontal="center" vertical="center" shrinkToFit="1"/>
    </xf>
    <xf numFmtId="0" fontId="14" fillId="6" borderId="37" xfId="2" applyFont="1" applyFill="1" applyBorder="1" applyAlignment="1">
      <alignment horizontal="center" vertical="center" shrinkToFit="1"/>
    </xf>
    <xf numFmtId="0" fontId="14" fillId="11" borderId="38" xfId="2" applyFont="1" applyFill="1" applyBorder="1" applyAlignment="1">
      <alignment horizontal="center" vertical="center" shrinkToFit="1"/>
    </xf>
    <xf numFmtId="0" fontId="14" fillId="11" borderId="37" xfId="0" applyFont="1" applyFill="1" applyBorder="1" applyAlignment="1">
      <alignment horizontal="center" vertical="center" wrapText="1"/>
    </xf>
    <xf numFmtId="0" fontId="14" fillId="11" borderId="27" xfId="2" applyFont="1" applyFill="1" applyBorder="1" applyAlignment="1">
      <alignment horizontal="center" vertical="center" wrapText="1" shrinkToFit="1"/>
    </xf>
    <xf numFmtId="0" fontId="14" fillId="11" borderId="10" xfId="0" applyFont="1" applyFill="1" applyBorder="1" applyAlignment="1">
      <alignment horizontal="center" vertical="center" wrapText="1"/>
    </xf>
    <xf numFmtId="0" fontId="14" fillId="11" borderId="5" xfId="0" applyFont="1" applyFill="1" applyBorder="1" applyAlignment="1">
      <alignment horizontal="center" vertical="center" wrapText="1"/>
    </xf>
    <xf numFmtId="0" fontId="14" fillId="11" borderId="6" xfId="0" applyFont="1" applyFill="1" applyBorder="1" applyAlignment="1">
      <alignment horizontal="center" vertical="center" wrapText="1"/>
    </xf>
    <xf numFmtId="0" fontId="14" fillId="11" borderId="28" xfId="0" applyFont="1" applyFill="1" applyBorder="1" applyAlignment="1">
      <alignment horizontal="center" vertical="center"/>
    </xf>
    <xf numFmtId="0" fontId="11" fillId="11" borderId="28" xfId="0" applyFont="1" applyFill="1" applyBorder="1" applyAlignment="1">
      <alignment horizontal="center" vertical="center"/>
    </xf>
    <xf numFmtId="0" fontId="14" fillId="11" borderId="37" xfId="2" applyFont="1" applyFill="1" applyBorder="1" applyAlignment="1">
      <alignment horizontal="center" vertical="center" shrinkToFit="1"/>
    </xf>
    <xf numFmtId="177" fontId="14" fillId="11" borderId="37" xfId="2" applyNumberFormat="1" applyFont="1" applyFill="1" applyBorder="1" applyAlignment="1">
      <alignment horizontal="center" vertical="center" shrinkToFit="1"/>
    </xf>
    <xf numFmtId="0" fontId="14" fillId="11" borderId="27" xfId="0" applyFont="1" applyFill="1" applyBorder="1" applyAlignment="1">
      <alignment horizontal="center" vertical="center" wrapText="1"/>
    </xf>
    <xf numFmtId="0" fontId="14" fillId="7" borderId="37" xfId="2" applyFont="1" applyFill="1" applyBorder="1" applyAlignment="1">
      <alignment horizontal="center" vertical="center"/>
    </xf>
    <xf numFmtId="0" fontId="14" fillId="7" borderId="27" xfId="2" applyFont="1" applyFill="1" applyBorder="1" applyAlignment="1">
      <alignment horizontal="center" vertical="center" wrapText="1"/>
    </xf>
    <xf numFmtId="0" fontId="14" fillId="7" borderId="27" xfId="0" applyFont="1" applyFill="1" applyBorder="1" applyAlignment="1">
      <alignment horizontal="center" vertical="center" wrapText="1"/>
    </xf>
    <xf numFmtId="0" fontId="14" fillId="8" borderId="271" xfId="2" applyFont="1" applyFill="1" applyBorder="1" applyAlignment="1">
      <alignment horizontal="center" vertical="center" shrinkToFit="1"/>
    </xf>
    <xf numFmtId="0" fontId="14" fillId="8" borderId="276" xfId="0" applyFont="1" applyFill="1" applyBorder="1" applyAlignment="1">
      <alignment horizontal="center" vertical="center" shrinkToFit="1"/>
    </xf>
    <xf numFmtId="177" fontId="14" fillId="8" borderId="276" xfId="2" applyNumberFormat="1" applyFont="1" applyFill="1" applyBorder="1" applyAlignment="1">
      <alignment horizontal="center" vertical="center" shrinkToFit="1"/>
    </xf>
    <xf numFmtId="0" fontId="14" fillId="8" borderId="284" xfId="2" applyFont="1" applyFill="1" applyBorder="1" applyAlignment="1">
      <alignment horizontal="center" vertical="center" wrapText="1" shrinkToFit="1"/>
    </xf>
    <xf numFmtId="0" fontId="14" fillId="8" borderId="285" xfId="0" applyFont="1" applyFill="1" applyBorder="1" applyAlignment="1">
      <alignment horizontal="center" vertical="center" wrapText="1"/>
    </xf>
    <xf numFmtId="0" fontId="14" fillId="8" borderId="286" xfId="0" applyFont="1" applyFill="1" applyBorder="1" applyAlignment="1">
      <alignment horizontal="center" vertical="center" wrapText="1"/>
    </xf>
    <xf numFmtId="0" fontId="14" fillId="8" borderId="287" xfId="0" applyFont="1" applyFill="1" applyBorder="1" applyAlignment="1">
      <alignment horizontal="center" vertical="center" wrapText="1"/>
    </xf>
    <xf numFmtId="0" fontId="14" fillId="8" borderId="288" xfId="0" applyFont="1" applyFill="1" applyBorder="1" applyAlignment="1">
      <alignment horizontal="center" vertical="center"/>
    </xf>
    <xf numFmtId="0" fontId="11" fillId="8" borderId="288" xfId="0" applyFont="1" applyFill="1" applyBorder="1" applyAlignment="1">
      <alignment horizontal="center" vertical="center" wrapText="1"/>
    </xf>
    <xf numFmtId="0" fontId="14" fillId="8" borderId="27" xfId="0" applyFont="1" applyFill="1" applyBorder="1" applyAlignment="1">
      <alignment horizontal="center" vertical="center" wrapText="1"/>
    </xf>
    <xf numFmtId="0" fontId="14" fillId="9" borderId="37" xfId="2" applyFont="1" applyFill="1" applyBorder="1" applyAlignment="1">
      <alignment horizontal="center" vertical="center" shrinkToFit="1"/>
    </xf>
    <xf numFmtId="0" fontId="14" fillId="9" borderId="6" xfId="2" applyFont="1" applyFill="1" applyBorder="1" applyAlignment="1">
      <alignment horizontal="center" vertical="center" wrapText="1" shrinkToFit="1"/>
    </xf>
    <xf numFmtId="0" fontId="11" fillId="9" borderId="28" xfId="0" applyFont="1" applyFill="1" applyBorder="1" applyAlignment="1">
      <alignment horizontal="center" vertical="center" wrapText="1"/>
    </xf>
    <xf numFmtId="0" fontId="14" fillId="9" borderId="276" xfId="0" applyFont="1" applyFill="1" applyBorder="1" applyAlignment="1">
      <alignment horizontal="center" vertical="center"/>
    </xf>
    <xf numFmtId="0" fontId="14" fillId="9" borderId="284" xfId="2" applyFont="1" applyFill="1" applyBorder="1" applyAlignment="1">
      <alignment horizontal="center" vertical="center" wrapText="1" shrinkToFit="1"/>
    </xf>
    <xf numFmtId="0" fontId="14" fillId="9" borderId="285" xfId="0" applyFont="1" applyFill="1" applyBorder="1" applyAlignment="1">
      <alignment horizontal="center" vertical="center" wrapText="1"/>
    </xf>
    <xf numFmtId="0" fontId="14" fillId="9" borderId="286" xfId="0" applyFont="1" applyFill="1" applyBorder="1" applyAlignment="1">
      <alignment horizontal="center" vertical="center" wrapText="1"/>
    </xf>
    <xf numFmtId="0" fontId="14" fillId="9" borderId="287" xfId="0" applyFont="1" applyFill="1" applyBorder="1" applyAlignment="1">
      <alignment horizontal="center" vertical="center" wrapText="1"/>
    </xf>
    <xf numFmtId="0" fontId="14" fillId="9" borderId="288" xfId="0" applyFont="1" applyFill="1" applyBorder="1" applyAlignment="1">
      <alignment horizontal="center" vertical="center"/>
    </xf>
    <xf numFmtId="0" fontId="14" fillId="9" borderId="27" xfId="0" applyFont="1" applyFill="1" applyBorder="1" applyAlignment="1">
      <alignment horizontal="center" vertical="center" wrapText="1"/>
    </xf>
    <xf numFmtId="0" fontId="14" fillId="10" borderId="276" xfId="0" applyFont="1" applyFill="1" applyBorder="1" applyAlignment="1">
      <alignment horizontal="center" vertical="center" shrinkToFit="1"/>
    </xf>
    <xf numFmtId="0" fontId="14" fillId="10" borderId="284" xfId="2" applyFont="1" applyFill="1" applyBorder="1" applyAlignment="1">
      <alignment horizontal="center" vertical="center" wrapText="1" shrinkToFit="1"/>
    </xf>
    <xf numFmtId="0" fontId="14" fillId="10" borderId="286" xfId="0" applyFont="1" applyFill="1" applyBorder="1" applyAlignment="1">
      <alignment horizontal="center" vertical="center" wrapText="1"/>
    </xf>
    <xf numFmtId="0" fontId="14" fillId="10" borderId="287" xfId="0" applyFont="1" applyFill="1" applyBorder="1" applyAlignment="1">
      <alignment horizontal="center" vertical="center" wrapText="1"/>
    </xf>
    <xf numFmtId="0" fontId="14" fillId="10" borderId="285" xfId="0" applyFont="1" applyFill="1" applyBorder="1" applyAlignment="1">
      <alignment horizontal="center" vertical="center" wrapText="1"/>
    </xf>
    <xf numFmtId="0" fontId="14" fillId="10" borderId="288" xfId="0" applyFont="1" applyFill="1" applyBorder="1" applyAlignment="1">
      <alignment horizontal="center" vertical="center"/>
    </xf>
    <xf numFmtId="0" fontId="14" fillId="6" borderId="276" xfId="0" applyFont="1" applyFill="1" applyBorder="1" applyAlignment="1">
      <alignment horizontal="center" vertical="center" shrinkToFit="1"/>
    </xf>
    <xf numFmtId="0" fontId="14" fillId="6" borderId="284" xfId="2" applyFont="1" applyFill="1" applyBorder="1" applyAlignment="1">
      <alignment horizontal="center" vertical="center" wrapText="1" shrinkToFit="1"/>
    </xf>
    <xf numFmtId="0" fontId="14" fillId="6" borderId="285" xfId="0" applyFont="1" applyFill="1" applyBorder="1" applyAlignment="1">
      <alignment horizontal="center" vertical="center" wrapText="1"/>
    </xf>
    <xf numFmtId="0" fontId="14" fillId="6" borderId="288" xfId="0" applyFont="1" applyFill="1" applyBorder="1" applyAlignment="1">
      <alignment horizontal="center" vertical="center"/>
    </xf>
    <xf numFmtId="0" fontId="14" fillId="6" borderId="286" xfId="0" applyFont="1" applyFill="1" applyBorder="1" applyAlignment="1">
      <alignment horizontal="center" vertical="center" wrapText="1"/>
    </xf>
    <xf numFmtId="0" fontId="14" fillId="6" borderId="287" xfId="0" applyFont="1" applyFill="1" applyBorder="1" applyAlignment="1">
      <alignment horizontal="center" vertical="center" wrapText="1"/>
    </xf>
    <xf numFmtId="0" fontId="14" fillId="6" borderId="27" xfId="0" applyFont="1" applyFill="1" applyBorder="1" applyAlignment="1">
      <alignment horizontal="center" vertical="center" wrapText="1"/>
    </xf>
    <xf numFmtId="0" fontId="14" fillId="5" borderId="276" xfId="0" applyFont="1" applyFill="1" applyBorder="1" applyAlignment="1">
      <alignment horizontal="center" vertical="center" shrinkToFit="1"/>
    </xf>
    <xf numFmtId="0" fontId="14" fillId="5" borderId="284" xfId="2" applyFont="1" applyFill="1" applyBorder="1" applyAlignment="1">
      <alignment horizontal="center" vertical="center" wrapText="1" shrinkToFit="1"/>
    </xf>
    <xf numFmtId="0" fontId="14" fillId="5" borderId="285" xfId="0" applyFont="1" applyFill="1" applyBorder="1" applyAlignment="1">
      <alignment horizontal="center" vertical="center" wrapText="1"/>
    </xf>
    <xf numFmtId="0" fontId="14" fillId="5" borderId="286" xfId="0" applyFont="1" applyFill="1" applyBorder="1" applyAlignment="1">
      <alignment horizontal="center" vertical="center" wrapText="1"/>
    </xf>
    <xf numFmtId="0" fontId="14" fillId="5" borderId="287" xfId="0" applyFont="1" applyFill="1" applyBorder="1" applyAlignment="1">
      <alignment horizontal="center" vertical="center" wrapText="1"/>
    </xf>
    <xf numFmtId="0" fontId="14" fillId="5" borderId="288" xfId="0" applyFont="1" applyFill="1" applyBorder="1" applyAlignment="1">
      <alignment horizontal="center" vertical="center"/>
    </xf>
    <xf numFmtId="0" fontId="11" fillId="5" borderId="288" xfId="0" applyFont="1" applyFill="1" applyBorder="1" applyAlignment="1">
      <alignment horizontal="center" vertical="center" wrapText="1"/>
    </xf>
    <xf numFmtId="0" fontId="14" fillId="2" borderId="38" xfId="2" applyFont="1" applyFill="1" applyBorder="1" applyAlignment="1">
      <alignment horizontal="center" vertical="center" shrinkToFit="1"/>
    </xf>
    <xf numFmtId="0" fontId="14" fillId="2" borderId="27"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28" xfId="0" applyFont="1" applyFill="1" applyBorder="1" applyAlignment="1">
      <alignment horizontal="center" vertical="center"/>
    </xf>
    <xf numFmtId="0" fontId="11" fillId="2" borderId="28" xfId="0" applyFont="1" applyFill="1" applyBorder="1" applyAlignment="1">
      <alignment horizontal="center" vertical="center"/>
    </xf>
    <xf numFmtId="0" fontId="14" fillId="2" borderId="27" xfId="2" applyFont="1" applyFill="1" applyBorder="1" applyAlignment="1">
      <alignment horizontal="center" vertical="center" wrapText="1" shrinkToFit="1"/>
    </xf>
    <xf numFmtId="0" fontId="14" fillId="2" borderId="37" xfId="0" applyFont="1" applyFill="1" applyBorder="1" applyAlignment="1">
      <alignment horizontal="center" vertical="center" wrapText="1"/>
    </xf>
    <xf numFmtId="0" fontId="14" fillId="2" borderId="40" xfId="0" applyFont="1" applyFill="1" applyBorder="1" applyAlignment="1">
      <alignment horizontal="center" vertical="center" wrapText="1"/>
    </xf>
    <xf numFmtId="0" fontId="14" fillId="2" borderId="41" xfId="2" applyFont="1" applyFill="1" applyBorder="1" applyAlignment="1">
      <alignment horizontal="center" vertical="center" wrapText="1" shrinkToFit="1"/>
    </xf>
    <xf numFmtId="0" fontId="14" fillId="2" borderId="42" xfId="0" applyFont="1" applyFill="1" applyBorder="1" applyAlignment="1">
      <alignment horizontal="center" vertical="center" wrapText="1"/>
    </xf>
    <xf numFmtId="0" fontId="14" fillId="2" borderId="43" xfId="0" applyFont="1" applyFill="1" applyBorder="1" applyAlignment="1">
      <alignment horizontal="center" vertical="center" wrapText="1"/>
    </xf>
    <xf numFmtId="0" fontId="14" fillId="2" borderId="44" xfId="0" applyFont="1" applyFill="1" applyBorder="1" applyAlignment="1">
      <alignment horizontal="center" vertical="center" wrapText="1"/>
    </xf>
    <xf numFmtId="0" fontId="14" fillId="2" borderId="45" xfId="0" applyFont="1" applyFill="1" applyBorder="1" applyAlignment="1">
      <alignment horizontal="center" vertical="center"/>
    </xf>
    <xf numFmtId="0" fontId="11" fillId="2" borderId="45" xfId="0" applyFont="1" applyFill="1" applyBorder="1" applyAlignment="1">
      <alignment horizontal="center" vertical="center"/>
    </xf>
    <xf numFmtId="0" fontId="14" fillId="2" borderId="47" xfId="2" applyFont="1" applyFill="1" applyBorder="1" applyAlignment="1">
      <alignment horizontal="center" vertical="center" shrinkToFit="1"/>
    </xf>
    <xf numFmtId="0" fontId="14" fillId="2" borderId="46" xfId="0" applyFont="1" applyFill="1" applyBorder="1" applyAlignment="1">
      <alignment horizontal="center" vertical="center" wrapText="1"/>
    </xf>
    <xf numFmtId="0" fontId="4" fillId="0" borderId="0" xfId="0" applyFont="1" applyFill="1" applyAlignment="1">
      <alignment horizontal="center" vertical="center"/>
    </xf>
    <xf numFmtId="0" fontId="25" fillId="0" borderId="0" xfId="0" applyFont="1" applyFill="1" applyAlignment="1">
      <alignment vertical="center"/>
    </xf>
    <xf numFmtId="0" fontId="22" fillId="0" borderId="8" xfId="0" applyFont="1" applyFill="1" applyBorder="1" applyAlignment="1">
      <alignment horizontal="center" vertical="center" shrinkToFit="1"/>
    </xf>
    <xf numFmtId="0" fontId="0" fillId="0" borderId="9" xfId="0" applyFill="1" applyBorder="1" applyAlignment="1">
      <alignment horizontal="center" vertical="center" shrinkToFit="1"/>
    </xf>
    <xf numFmtId="0" fontId="6" fillId="0" borderId="3" xfId="0" applyFont="1" applyFill="1" applyBorder="1" applyAlignment="1">
      <alignment horizontal="center" vertical="center" wrapText="1"/>
    </xf>
    <xf numFmtId="0" fontId="0" fillId="0" borderId="6" xfId="0" applyFill="1" applyBorder="1" applyAlignment="1">
      <alignment vertical="center" wrapText="1"/>
    </xf>
    <xf numFmtId="0" fontId="22" fillId="0" borderId="4"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16" xfId="0" applyFont="1" applyFill="1" applyBorder="1" applyAlignment="1">
      <alignment horizontal="center" vertical="center" wrapText="1"/>
    </xf>
    <xf numFmtId="0" fontId="22" fillId="0" borderId="19"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8" fillId="0" borderId="1" xfId="0" applyFont="1" applyFill="1" applyBorder="1" applyAlignment="1">
      <alignment horizontal="right" vertical="center"/>
    </xf>
    <xf numFmtId="0" fontId="23" fillId="0" borderId="6" xfId="0" applyFont="1" applyFill="1" applyBorder="1" applyAlignment="1">
      <alignment horizontal="center" vertical="center" wrapText="1"/>
    </xf>
    <xf numFmtId="0" fontId="24" fillId="0" borderId="6" xfId="0" applyFont="1" applyFill="1" applyBorder="1" applyAlignment="1">
      <alignment horizontal="center" vertical="center" wrapText="1"/>
    </xf>
    <xf numFmtId="0" fontId="0" fillId="0" borderId="6" xfId="0" applyFill="1" applyBorder="1" applyAlignment="1">
      <alignment horizontal="center" vertical="center" wrapText="1"/>
    </xf>
    <xf numFmtId="0" fontId="3" fillId="0" borderId="0" xfId="0" applyFont="1" applyFill="1" applyAlignment="1">
      <alignment vertical="center"/>
    </xf>
    <xf numFmtId="0" fontId="6" fillId="0" borderId="1" xfId="0" applyFont="1" applyFill="1" applyBorder="1" applyAlignment="1">
      <alignment horizontal="justify" vertical="center"/>
    </xf>
    <xf numFmtId="0" fontId="0" fillId="0" borderId="1" xfId="0" applyBorder="1" applyAlignment="1">
      <alignment vertical="center"/>
    </xf>
    <xf numFmtId="0" fontId="26" fillId="2" borderId="0" xfId="0" applyFont="1" applyFill="1" applyAlignment="1">
      <alignment horizontal="center" vertical="center"/>
    </xf>
    <xf numFmtId="0" fontId="27" fillId="2" borderId="1" xfId="0" applyFont="1" applyFill="1" applyBorder="1" applyAlignment="1">
      <alignment horizontal="justify" vertical="center"/>
    </xf>
    <xf numFmtId="0" fontId="11" fillId="2" borderId="1" xfId="0" applyFont="1" applyFill="1" applyBorder="1" applyAlignment="1">
      <alignment horizontal="right" vertical="center"/>
    </xf>
    <xf numFmtId="0" fontId="27" fillId="5" borderId="53" xfId="0" applyFont="1" applyFill="1" applyBorder="1" applyAlignment="1">
      <alignment horizontal="center" vertical="center" wrapText="1"/>
    </xf>
    <xf numFmtId="0" fontId="37" fillId="5" borderId="51" xfId="0" applyFont="1" applyFill="1" applyBorder="1" applyAlignment="1">
      <alignment horizontal="center" vertical="center" wrapText="1"/>
    </xf>
    <xf numFmtId="0" fontId="37" fillId="5" borderId="52" xfId="0" applyFont="1" applyFill="1" applyBorder="1" applyAlignment="1">
      <alignment horizontal="center" vertical="center" wrapText="1"/>
    </xf>
    <xf numFmtId="0" fontId="38" fillId="13" borderId="55" xfId="0" applyFont="1" applyFill="1" applyBorder="1" applyAlignment="1">
      <alignment horizontal="center" vertical="center" wrapText="1"/>
    </xf>
    <xf numFmtId="0" fontId="38" fillId="13" borderId="64" xfId="0" applyFont="1" applyFill="1" applyBorder="1" applyAlignment="1">
      <alignment horizontal="center" vertical="center" wrapText="1"/>
    </xf>
    <xf numFmtId="0" fontId="38" fillId="13" borderId="74" xfId="0" applyFont="1" applyFill="1" applyBorder="1" applyAlignment="1">
      <alignment horizontal="center" vertical="center" wrapText="1"/>
    </xf>
    <xf numFmtId="0" fontId="28" fillId="8" borderId="46" xfId="0" applyFont="1" applyFill="1" applyBorder="1" applyAlignment="1">
      <alignment horizontal="center" vertical="center"/>
    </xf>
    <xf numFmtId="0" fontId="28" fillId="8" borderId="56" xfId="0" applyFont="1" applyFill="1" applyBorder="1" applyAlignment="1">
      <alignment horizontal="center" vertical="center"/>
    </xf>
    <xf numFmtId="0" fontId="28" fillId="8" borderId="65" xfId="0" applyFont="1" applyFill="1" applyBorder="1" applyAlignment="1">
      <alignment horizontal="center" vertical="center"/>
    </xf>
    <xf numFmtId="0" fontId="27" fillId="8" borderId="48" xfId="0" applyFont="1" applyFill="1" applyBorder="1" applyAlignment="1">
      <alignment horizontal="center" vertical="center" wrapText="1"/>
    </xf>
    <xf numFmtId="0" fontId="27" fillId="8" borderId="57" xfId="0" applyFont="1" applyFill="1" applyBorder="1" applyAlignment="1">
      <alignment horizontal="center" vertical="center" wrapText="1"/>
    </xf>
    <xf numFmtId="0" fontId="7" fillId="8" borderId="66" xfId="0" applyFont="1" applyFill="1" applyBorder="1" applyAlignment="1">
      <alignment horizontal="center" vertical="center" wrapText="1"/>
    </xf>
    <xf numFmtId="0" fontId="27" fillId="8" borderId="49" xfId="0" applyFont="1" applyFill="1" applyBorder="1" applyAlignment="1">
      <alignment horizontal="center" vertical="center" wrapText="1"/>
    </xf>
    <xf numFmtId="0" fontId="27" fillId="8" borderId="58" xfId="0" applyFont="1" applyFill="1" applyBorder="1" applyAlignment="1">
      <alignment horizontal="center" vertical="center" wrapText="1"/>
    </xf>
    <xf numFmtId="0" fontId="28" fillId="8" borderId="67" xfId="0" applyFont="1" applyFill="1" applyBorder="1" applyAlignment="1">
      <alignment horizontal="center" vertical="center" wrapText="1"/>
    </xf>
    <xf numFmtId="0" fontId="27" fillId="8" borderId="50" xfId="0" applyFont="1" applyFill="1" applyBorder="1" applyAlignment="1">
      <alignment horizontal="center" vertical="center" wrapText="1"/>
    </xf>
    <xf numFmtId="0" fontId="27" fillId="8" borderId="59" xfId="0" applyFont="1" applyFill="1" applyBorder="1" applyAlignment="1">
      <alignment horizontal="center" vertical="center" wrapText="1"/>
    </xf>
    <xf numFmtId="0" fontId="37" fillId="8" borderId="68" xfId="0" applyFont="1" applyFill="1" applyBorder="1" applyAlignment="1">
      <alignment horizontal="center" vertical="center" wrapText="1"/>
    </xf>
    <xf numFmtId="0" fontId="27" fillId="5" borderId="51" xfId="0" applyFont="1" applyFill="1" applyBorder="1" applyAlignment="1">
      <alignment horizontal="center" vertical="center" wrapText="1"/>
    </xf>
    <xf numFmtId="0" fontId="11" fillId="9" borderId="299" xfId="0" applyFont="1" applyFill="1" applyBorder="1" applyAlignment="1">
      <alignment horizontal="center" vertical="center" wrapText="1"/>
    </xf>
    <xf numFmtId="0" fontId="0" fillId="0" borderId="300" xfId="0" applyBorder="1" applyAlignment="1">
      <alignment horizontal="center" vertical="center" wrapText="1"/>
    </xf>
    <xf numFmtId="0" fontId="11" fillId="10" borderId="299" xfId="0" applyFont="1" applyFill="1" applyBorder="1" applyAlignment="1">
      <alignment horizontal="center" vertical="center" wrapText="1"/>
    </xf>
    <xf numFmtId="0" fontId="0" fillId="0" borderId="301" xfId="0" applyBorder="1" applyAlignment="1">
      <alignment horizontal="center" vertical="center" wrapText="1"/>
    </xf>
    <xf numFmtId="0" fontId="11" fillId="6" borderId="299" xfId="0" applyFont="1" applyFill="1" applyBorder="1" applyAlignment="1">
      <alignment horizontal="center" vertical="center" wrapText="1"/>
    </xf>
    <xf numFmtId="0" fontId="11" fillId="9" borderId="300" xfId="0" applyFont="1" applyFill="1" applyBorder="1" applyAlignment="1">
      <alignment horizontal="center" vertical="center" wrapText="1"/>
    </xf>
  </cellXfs>
  <cellStyles count="15">
    <cellStyle name="스타일 1" xfId="3"/>
    <cellStyle name="표준" xfId="0" builtinId="0"/>
    <cellStyle name="표준 2" xfId="2"/>
    <cellStyle name="표준 2 2" xfId="6"/>
    <cellStyle name="표준 3" xfId="1"/>
    <cellStyle name="표준 4" xfId="5"/>
    <cellStyle name="표준 5" xfId="4"/>
    <cellStyle name="표준 5 2" xfId="8"/>
    <cellStyle name="표준 5 2 2" xfId="12"/>
    <cellStyle name="표준 5 3" xfId="10"/>
    <cellStyle name="표준 5 4" xfId="14"/>
    <cellStyle name="표준 6" xfId="7"/>
    <cellStyle name="표준 6 2" xfId="9"/>
    <cellStyle name="표준 6 2 2" xfId="13"/>
    <cellStyle name="표준 6 3"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47928;&#49436;\&#44368;&#47924;&#52376;\&#44368;&#44284;&#44284;&#51221;\2018-2019\&#52572;&#51333;\0_2018-1&#54617;&#44592;_&#44368;&#44284;&#44284;&#51221;&#54364;_(2018.03.12._&#50532;_2018.03.15.)\10&#44368;&#50577;%20-%202018%202019&#54617;&#45380;&#46020;%20&#44368;&#44284;&#44284;&#51221;&#54364;%20(2018.03.15.).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53685;&#54633;%20&#47928;&#49436;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조)"/>
      <sheetName val="교과과정표"/>
    </sheetNames>
    <sheetDataSet>
      <sheetData sheetId="0">
        <row r="3">
          <cell r="B3" t="str">
            <v>교양필수</v>
          </cell>
          <cell r="C3">
            <v>10000</v>
          </cell>
          <cell r="E3" t="str">
            <v>필수교양</v>
          </cell>
          <cell r="F3">
            <v>1000</v>
          </cell>
          <cell r="H3" t="str">
            <v>국어</v>
          </cell>
          <cell r="I3">
            <v>10</v>
          </cell>
        </row>
        <row r="4">
          <cell r="B4" t="str">
            <v>교양선택</v>
          </cell>
          <cell r="C4">
            <v>20000</v>
          </cell>
          <cell r="E4" t="str">
            <v>전공기초교양</v>
          </cell>
          <cell r="F4">
            <v>2000</v>
          </cell>
          <cell r="H4" t="str">
            <v>영어</v>
          </cell>
          <cell r="I4">
            <v>20</v>
          </cell>
        </row>
        <row r="5">
          <cell r="E5" t="str">
            <v>핵심교양</v>
          </cell>
          <cell r="F5">
            <v>3000</v>
          </cell>
          <cell r="H5" t="str">
            <v>소프트웨어</v>
          </cell>
          <cell r="I5">
            <v>30</v>
          </cell>
        </row>
        <row r="6">
          <cell r="E6" t="str">
            <v>심화교양</v>
          </cell>
          <cell r="F6">
            <v>4000</v>
          </cell>
          <cell r="H6" t="str">
            <v>항공우주특성화</v>
          </cell>
          <cell r="I6">
            <v>40</v>
          </cell>
        </row>
        <row r="7">
          <cell r="H7" t="str">
            <v>전공기초</v>
          </cell>
          <cell r="I7">
            <v>50</v>
          </cell>
        </row>
        <row r="8">
          <cell r="H8" t="str">
            <v>철학과역사</v>
          </cell>
          <cell r="I8">
            <v>60</v>
          </cell>
        </row>
        <row r="9">
          <cell r="H9" t="str">
            <v>문학과예술</v>
          </cell>
          <cell r="I9">
            <v>70</v>
          </cell>
        </row>
        <row r="10">
          <cell r="H10" t="str">
            <v>인간과사회</v>
          </cell>
          <cell r="I10">
            <v>80</v>
          </cell>
        </row>
        <row r="11">
          <cell r="H11" t="str">
            <v>자연과과학</v>
          </cell>
          <cell r="I11">
            <v>90</v>
          </cell>
        </row>
        <row r="12">
          <cell r="H12" t="str">
            <v>실용및글로벌</v>
          </cell>
          <cell r="I12">
            <v>100</v>
          </cell>
        </row>
        <row r="13">
          <cell r="H13" t="str">
            <v>봉사와리더십</v>
          </cell>
          <cell r="I13">
            <v>110</v>
          </cell>
        </row>
        <row r="14">
          <cell r="H14" t="str">
            <v>자기개발</v>
          </cell>
          <cell r="I14">
            <v>120</v>
          </cell>
        </row>
        <row r="15">
          <cell r="H15" t="str">
            <v>외국어(영어)</v>
          </cell>
          <cell r="I15">
            <v>130</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efreshError="1">
        <row r="1">
          <cell r="A1" t="str">
            <v>국어</v>
          </cell>
          <cell r="B1" t="str">
            <v>필수교양</v>
          </cell>
        </row>
        <row r="2">
          <cell r="A2" t="str">
            <v>영어</v>
          </cell>
          <cell r="B2" t="str">
            <v>필수교양</v>
          </cell>
        </row>
        <row r="3">
          <cell r="A3" t="str">
            <v>항공우주특성화</v>
          </cell>
          <cell r="B3" t="str">
            <v>필수교양</v>
          </cell>
        </row>
        <row r="4">
          <cell r="A4" t="str">
            <v>철학과 역사</v>
          </cell>
          <cell r="B4" t="str">
            <v>인문학</v>
          </cell>
        </row>
        <row r="5">
          <cell r="A5" t="str">
            <v>문학과 예술</v>
          </cell>
          <cell r="B5" t="str">
            <v>인문학</v>
          </cell>
        </row>
        <row r="6">
          <cell r="A6" t="str">
            <v>인간과 사회</v>
          </cell>
          <cell r="B6" t="str">
            <v>사회과학</v>
          </cell>
        </row>
        <row r="7">
          <cell r="A7" t="str">
            <v>자연과 과학</v>
          </cell>
          <cell r="B7" t="str">
            <v>자연과학</v>
          </cell>
        </row>
        <row r="8">
          <cell r="A8" t="str">
            <v>실용 및 글로벌</v>
          </cell>
          <cell r="B8" t="str">
            <v>사회Trend</v>
          </cell>
        </row>
        <row r="9">
          <cell r="A9" t="str">
            <v>문학과 예술,체육</v>
          </cell>
          <cell r="B9" t="str">
            <v>인문학</v>
          </cell>
        </row>
        <row r="10">
          <cell r="A10" t="str">
            <v>봉사와 리더십</v>
          </cell>
          <cell r="B10" t="str">
            <v>기타</v>
          </cell>
        </row>
        <row r="11">
          <cell r="A11" t="str">
            <v>자기개발</v>
          </cell>
          <cell r="B11" t="str">
            <v>기타</v>
          </cell>
        </row>
        <row r="12">
          <cell r="A12" t="str">
            <v>외국어(영어)</v>
          </cell>
          <cell r="B12" t="str">
            <v>영어</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1"/>
  <sheetViews>
    <sheetView view="pageBreakPreview" zoomScaleNormal="100" zoomScaleSheetLayoutView="100" workbookViewId="0">
      <selection activeCell="A7" sqref="A7:J18"/>
    </sheetView>
  </sheetViews>
  <sheetFormatPr defaultRowHeight="13.5"/>
  <cols>
    <col min="1" max="1" width="17.296875" style="29" customWidth="1"/>
    <col min="2" max="2" width="6.69921875" style="29" customWidth="1"/>
    <col min="3" max="4" width="3.8984375" style="29" customWidth="1"/>
    <col min="5" max="5" width="17.796875" style="30" customWidth="1"/>
    <col min="6" max="6" width="6.59765625" style="29" customWidth="1"/>
    <col min="7" max="8" width="3.8984375" style="29" customWidth="1"/>
    <col min="9" max="9" width="11.09765625" style="28" customWidth="1"/>
    <col min="10" max="10" width="28.796875" style="1" customWidth="1"/>
    <col min="11" max="11" width="5.8984375" style="1" customWidth="1"/>
    <col min="12" max="16384" width="8.796875" style="1"/>
  </cols>
  <sheetData>
    <row r="1" spans="1:11" ht="34.5" customHeight="1">
      <c r="A1" s="717" t="s">
        <v>19</v>
      </c>
      <c r="B1" s="718"/>
      <c r="C1" s="718"/>
      <c r="D1" s="718"/>
      <c r="E1" s="718"/>
      <c r="F1" s="718"/>
      <c r="G1" s="718"/>
      <c r="H1" s="718"/>
      <c r="I1" s="718"/>
      <c r="J1" s="718"/>
      <c r="K1" s="718"/>
    </row>
    <row r="2" spans="1:11" ht="7.5" customHeight="1"/>
    <row r="3" spans="1:11" s="2" customFormat="1" ht="19.5" customHeight="1" thickBot="1">
      <c r="A3" s="54" t="s">
        <v>6</v>
      </c>
      <c r="B3" s="53"/>
      <c r="C3" s="53"/>
      <c r="D3" s="52"/>
      <c r="E3" s="51"/>
      <c r="F3" s="50"/>
      <c r="G3" s="732" t="s">
        <v>764</v>
      </c>
      <c r="H3" s="732"/>
      <c r="I3" s="732"/>
      <c r="J3" s="732"/>
      <c r="K3" s="732"/>
    </row>
    <row r="4" spans="1:11" s="2" customFormat="1" ht="15" customHeight="1">
      <c r="A4" s="729" t="s">
        <v>17</v>
      </c>
      <c r="B4" s="730"/>
      <c r="C4" s="730"/>
      <c r="D4" s="731"/>
      <c r="E4" s="729" t="s">
        <v>16</v>
      </c>
      <c r="F4" s="730"/>
      <c r="G4" s="730"/>
      <c r="H4" s="731"/>
      <c r="I4" s="719" t="s">
        <v>15</v>
      </c>
      <c r="J4" s="721" t="s">
        <v>14</v>
      </c>
      <c r="K4" s="723" t="s">
        <v>13</v>
      </c>
    </row>
    <row r="5" spans="1:11" s="2" customFormat="1" ht="15" customHeight="1">
      <c r="A5" s="725" t="s">
        <v>11</v>
      </c>
      <c r="B5" s="726" t="s">
        <v>12</v>
      </c>
      <c r="C5" s="733" t="s">
        <v>4</v>
      </c>
      <c r="D5" s="727" t="s">
        <v>9</v>
      </c>
      <c r="E5" s="725" t="s">
        <v>11</v>
      </c>
      <c r="F5" s="726" t="s">
        <v>10</v>
      </c>
      <c r="G5" s="733" t="s">
        <v>4</v>
      </c>
      <c r="H5" s="727" t="s">
        <v>9</v>
      </c>
      <c r="I5" s="720"/>
      <c r="J5" s="722"/>
      <c r="K5" s="724"/>
    </row>
    <row r="6" spans="1:11" s="2" customFormat="1" ht="15" customHeight="1">
      <c r="A6" s="725"/>
      <c r="B6" s="726"/>
      <c r="C6" s="734"/>
      <c r="D6" s="728"/>
      <c r="E6" s="725"/>
      <c r="F6" s="735"/>
      <c r="G6" s="734"/>
      <c r="H6" s="728"/>
      <c r="I6" s="720"/>
      <c r="J6" s="722"/>
      <c r="K6" s="724"/>
    </row>
    <row r="7" spans="1:11" s="2" customFormat="1" ht="30" customHeight="1">
      <c r="A7" s="523" t="s">
        <v>748</v>
      </c>
      <c r="B7" s="522" t="s">
        <v>759</v>
      </c>
      <c r="C7" s="55">
        <v>3</v>
      </c>
      <c r="D7" s="56">
        <v>3</v>
      </c>
      <c r="E7" s="523" t="s">
        <v>748</v>
      </c>
      <c r="F7" s="55" t="s">
        <v>760</v>
      </c>
      <c r="G7" s="55">
        <v>3</v>
      </c>
      <c r="H7" s="56">
        <v>3</v>
      </c>
      <c r="I7" s="43" t="s">
        <v>762</v>
      </c>
      <c r="J7" s="57" t="s">
        <v>821</v>
      </c>
      <c r="K7" s="49"/>
    </row>
    <row r="8" spans="1:11" s="2" customFormat="1" ht="30" customHeight="1">
      <c r="A8" s="35" t="s">
        <v>749</v>
      </c>
      <c r="B8" s="522" t="s">
        <v>759</v>
      </c>
      <c r="C8" s="34">
        <v>3</v>
      </c>
      <c r="D8" s="33">
        <v>3</v>
      </c>
      <c r="E8" s="35" t="s">
        <v>749</v>
      </c>
      <c r="F8" s="55" t="s">
        <v>760</v>
      </c>
      <c r="G8" s="55">
        <v>3</v>
      </c>
      <c r="H8" s="56">
        <v>3</v>
      </c>
      <c r="I8" s="43" t="s">
        <v>762</v>
      </c>
      <c r="J8" s="31" t="s">
        <v>822</v>
      </c>
      <c r="K8" s="49"/>
    </row>
    <row r="9" spans="1:11" s="2" customFormat="1" ht="30" customHeight="1">
      <c r="A9" s="35" t="s">
        <v>750</v>
      </c>
      <c r="B9" s="522" t="s">
        <v>759</v>
      </c>
      <c r="C9" s="34">
        <v>3</v>
      </c>
      <c r="D9" s="33">
        <v>3</v>
      </c>
      <c r="E9" s="35" t="s">
        <v>750</v>
      </c>
      <c r="F9" s="55" t="s">
        <v>760</v>
      </c>
      <c r="G9" s="55">
        <v>3</v>
      </c>
      <c r="H9" s="56">
        <v>3</v>
      </c>
      <c r="I9" s="43" t="s">
        <v>762</v>
      </c>
      <c r="J9" s="31" t="s">
        <v>823</v>
      </c>
      <c r="K9" s="49"/>
    </row>
    <row r="10" spans="1:11" ht="30" customHeight="1">
      <c r="A10" s="41" t="s">
        <v>751</v>
      </c>
      <c r="B10" s="522" t="s">
        <v>759</v>
      </c>
      <c r="C10" s="34">
        <v>3</v>
      </c>
      <c r="D10" s="33">
        <v>3</v>
      </c>
      <c r="E10" s="41" t="s">
        <v>751</v>
      </c>
      <c r="F10" s="55" t="s">
        <v>760</v>
      </c>
      <c r="G10" s="55">
        <v>3</v>
      </c>
      <c r="H10" s="56">
        <v>3</v>
      </c>
      <c r="I10" s="43" t="s">
        <v>762</v>
      </c>
      <c r="J10" s="31" t="s">
        <v>823</v>
      </c>
      <c r="K10" s="36"/>
    </row>
    <row r="11" spans="1:11" ht="30" customHeight="1">
      <c r="A11" s="41" t="s">
        <v>752</v>
      </c>
      <c r="B11" s="522" t="s">
        <v>759</v>
      </c>
      <c r="C11" s="34">
        <v>3</v>
      </c>
      <c r="D11" s="33">
        <v>3</v>
      </c>
      <c r="E11" s="41" t="s">
        <v>752</v>
      </c>
      <c r="F11" s="55" t="s">
        <v>760</v>
      </c>
      <c r="G11" s="55">
        <v>3</v>
      </c>
      <c r="H11" s="56">
        <v>3</v>
      </c>
      <c r="I11" s="43" t="s">
        <v>762</v>
      </c>
      <c r="J11" s="31" t="s">
        <v>824</v>
      </c>
      <c r="K11" s="36"/>
    </row>
    <row r="12" spans="1:11" ht="30" customHeight="1">
      <c r="A12" s="41" t="s">
        <v>753</v>
      </c>
      <c r="B12" s="522" t="s">
        <v>759</v>
      </c>
      <c r="C12" s="34">
        <v>3</v>
      </c>
      <c r="D12" s="33">
        <v>3</v>
      </c>
      <c r="E12" s="41" t="s">
        <v>753</v>
      </c>
      <c r="F12" s="55" t="s">
        <v>760</v>
      </c>
      <c r="G12" s="55">
        <v>3</v>
      </c>
      <c r="H12" s="56">
        <v>3</v>
      </c>
      <c r="I12" s="43" t="s">
        <v>762</v>
      </c>
      <c r="J12" s="31" t="s">
        <v>825</v>
      </c>
      <c r="K12" s="36"/>
    </row>
    <row r="13" spans="1:11" s="2" customFormat="1" ht="30" customHeight="1">
      <c r="A13" s="35" t="s">
        <v>754</v>
      </c>
      <c r="B13" s="522" t="s">
        <v>759</v>
      </c>
      <c r="C13" s="34">
        <v>3</v>
      </c>
      <c r="D13" s="33">
        <v>3</v>
      </c>
      <c r="E13" s="35" t="s">
        <v>754</v>
      </c>
      <c r="F13" s="34" t="s">
        <v>761</v>
      </c>
      <c r="G13" s="34">
        <v>3</v>
      </c>
      <c r="H13" s="33">
        <v>3</v>
      </c>
      <c r="I13" s="43" t="s">
        <v>762</v>
      </c>
      <c r="J13" s="31" t="s">
        <v>821</v>
      </c>
      <c r="K13" s="49"/>
    </row>
    <row r="14" spans="1:11" s="2" customFormat="1" ht="30" customHeight="1">
      <c r="A14" s="35" t="s">
        <v>755</v>
      </c>
      <c r="B14" s="522" t="s">
        <v>759</v>
      </c>
      <c r="C14" s="34">
        <v>3</v>
      </c>
      <c r="D14" s="33">
        <v>3</v>
      </c>
      <c r="E14" s="35" t="s">
        <v>755</v>
      </c>
      <c r="F14" s="34" t="s">
        <v>761</v>
      </c>
      <c r="G14" s="34">
        <v>3</v>
      </c>
      <c r="H14" s="33">
        <v>3</v>
      </c>
      <c r="I14" s="43" t="s">
        <v>762</v>
      </c>
      <c r="J14" s="31" t="s">
        <v>822</v>
      </c>
      <c r="K14" s="49"/>
    </row>
    <row r="15" spans="1:11" s="2" customFormat="1" ht="30" customHeight="1">
      <c r="A15" s="41" t="s">
        <v>756</v>
      </c>
      <c r="B15" s="522" t="s">
        <v>759</v>
      </c>
      <c r="C15" s="34">
        <v>3</v>
      </c>
      <c r="D15" s="33">
        <v>3</v>
      </c>
      <c r="E15" s="41" t="s">
        <v>756</v>
      </c>
      <c r="F15" s="34" t="s">
        <v>761</v>
      </c>
      <c r="G15" s="34">
        <v>3</v>
      </c>
      <c r="H15" s="33">
        <v>3</v>
      </c>
      <c r="I15" s="43" t="s">
        <v>762</v>
      </c>
      <c r="J15" s="31" t="s">
        <v>823</v>
      </c>
      <c r="K15" s="49"/>
    </row>
    <row r="16" spans="1:11" s="2" customFormat="1" ht="30" customHeight="1">
      <c r="A16" s="35" t="s">
        <v>789</v>
      </c>
      <c r="B16" s="522" t="s">
        <v>759</v>
      </c>
      <c r="C16" s="34">
        <v>3</v>
      </c>
      <c r="D16" s="33">
        <v>3</v>
      </c>
      <c r="E16" s="35" t="s">
        <v>789</v>
      </c>
      <c r="F16" s="34" t="s">
        <v>761</v>
      </c>
      <c r="G16" s="34">
        <v>3</v>
      </c>
      <c r="H16" s="33">
        <v>3</v>
      </c>
      <c r="I16" s="43" t="s">
        <v>762</v>
      </c>
      <c r="J16" s="31" t="s">
        <v>823</v>
      </c>
      <c r="K16" s="49"/>
    </row>
    <row r="17" spans="1:11" s="2" customFormat="1" ht="30" customHeight="1">
      <c r="A17" s="35" t="s">
        <v>757</v>
      </c>
      <c r="B17" s="522" t="s">
        <v>759</v>
      </c>
      <c r="C17" s="34">
        <v>3</v>
      </c>
      <c r="D17" s="33">
        <v>3</v>
      </c>
      <c r="E17" s="35" t="s">
        <v>757</v>
      </c>
      <c r="F17" s="34" t="s">
        <v>761</v>
      </c>
      <c r="G17" s="34">
        <v>3</v>
      </c>
      <c r="H17" s="33">
        <v>3</v>
      </c>
      <c r="I17" s="43" t="s">
        <v>762</v>
      </c>
      <c r="J17" s="31" t="s">
        <v>824</v>
      </c>
      <c r="K17" s="49"/>
    </row>
    <row r="18" spans="1:11" s="2" customFormat="1" ht="30" customHeight="1">
      <c r="A18" s="35" t="s">
        <v>758</v>
      </c>
      <c r="B18" s="522" t="s">
        <v>759</v>
      </c>
      <c r="C18" s="34">
        <v>3</v>
      </c>
      <c r="D18" s="33">
        <v>3</v>
      </c>
      <c r="E18" s="35" t="s">
        <v>758</v>
      </c>
      <c r="F18" s="34" t="s">
        <v>761</v>
      </c>
      <c r="G18" s="34">
        <v>3</v>
      </c>
      <c r="H18" s="33">
        <v>3</v>
      </c>
      <c r="I18" s="43" t="s">
        <v>762</v>
      </c>
      <c r="J18" s="31" t="s">
        <v>824</v>
      </c>
      <c r="K18" s="49"/>
    </row>
    <row r="19" spans="1:11" s="2" customFormat="1" ht="30" customHeight="1">
      <c r="A19" s="48"/>
      <c r="B19" s="46"/>
      <c r="C19" s="46"/>
      <c r="D19" s="45"/>
      <c r="E19" s="47"/>
      <c r="F19" s="40"/>
      <c r="G19" s="40"/>
      <c r="H19" s="39"/>
      <c r="I19" s="44"/>
      <c r="J19" s="46"/>
      <c r="K19" s="45"/>
    </row>
    <row r="20" spans="1:11" s="2" customFormat="1" ht="30" customHeight="1">
      <c r="A20" s="48"/>
      <c r="B20" s="46"/>
      <c r="C20" s="46"/>
      <c r="D20" s="45"/>
      <c r="E20" s="47"/>
      <c r="F20" s="40"/>
      <c r="G20" s="40"/>
      <c r="H20" s="39"/>
      <c r="I20" s="44"/>
      <c r="J20" s="46"/>
      <c r="K20" s="45"/>
    </row>
    <row r="21" spans="1:11" s="2" customFormat="1" ht="30" customHeight="1">
      <c r="A21" s="35"/>
      <c r="B21" s="34"/>
      <c r="C21" s="34"/>
      <c r="D21" s="33"/>
      <c r="E21" s="35"/>
      <c r="F21" s="34"/>
      <c r="G21" s="34"/>
      <c r="H21" s="33"/>
      <c r="I21" s="32"/>
      <c r="J21" s="42"/>
      <c r="K21" s="49"/>
    </row>
    <row r="22" spans="1:11" s="2" customFormat="1" ht="30" customHeight="1">
      <c r="A22" s="35"/>
      <c r="B22" s="34"/>
      <c r="C22" s="34"/>
      <c r="D22" s="33"/>
      <c r="E22" s="35"/>
      <c r="F22" s="34"/>
      <c r="G22" s="34"/>
      <c r="H22" s="33"/>
      <c r="I22" s="32"/>
      <c r="J22" s="42"/>
      <c r="K22" s="49"/>
    </row>
    <row r="23" spans="1:11" s="2" customFormat="1" ht="30" customHeight="1">
      <c r="A23" s="35"/>
      <c r="B23" s="34"/>
      <c r="C23" s="34"/>
      <c r="D23" s="33"/>
      <c r="E23" s="35"/>
      <c r="F23" s="34"/>
      <c r="G23" s="34"/>
      <c r="H23" s="33"/>
      <c r="I23" s="32"/>
      <c r="J23" s="42"/>
      <c r="K23" s="49"/>
    </row>
    <row r="24" spans="1:11" s="2" customFormat="1" ht="30" customHeight="1">
      <c r="A24" s="48"/>
      <c r="B24" s="46"/>
      <c r="C24" s="46"/>
      <c r="D24" s="45"/>
      <c r="E24" s="47"/>
      <c r="F24" s="40"/>
      <c r="G24" s="40"/>
      <c r="H24" s="39"/>
      <c r="I24" s="44"/>
      <c r="J24" s="46"/>
      <c r="K24" s="45"/>
    </row>
    <row r="25" spans="1:11" s="2" customFormat="1" ht="30" customHeight="1">
      <c r="A25" s="35"/>
      <c r="B25" s="34"/>
      <c r="C25" s="34"/>
      <c r="D25" s="33"/>
      <c r="E25" s="35"/>
      <c r="F25" s="34"/>
      <c r="G25" s="34"/>
      <c r="H25" s="33"/>
      <c r="I25" s="32"/>
      <c r="J25" s="42"/>
      <c r="K25" s="49"/>
    </row>
    <row r="26" spans="1:11" s="2" customFormat="1" ht="30" customHeight="1">
      <c r="A26" s="35"/>
      <c r="B26" s="34"/>
      <c r="C26" s="34"/>
      <c r="D26" s="33"/>
      <c r="E26" s="35"/>
      <c r="F26" s="34"/>
      <c r="G26" s="34"/>
      <c r="H26" s="33"/>
      <c r="I26" s="32"/>
      <c r="J26" s="42"/>
      <c r="K26" s="49"/>
    </row>
    <row r="27" spans="1:11" s="2" customFormat="1" ht="30" customHeight="1">
      <c r="A27" s="35"/>
      <c r="B27" s="34"/>
      <c r="C27" s="34"/>
      <c r="D27" s="33"/>
      <c r="E27" s="35"/>
      <c r="F27" s="34"/>
      <c r="G27" s="34"/>
      <c r="H27" s="33"/>
      <c r="I27" s="32"/>
      <c r="J27" s="42"/>
      <c r="K27" s="49"/>
    </row>
    <row r="28" spans="1:11" ht="30" customHeight="1">
      <c r="A28" s="35"/>
      <c r="B28" s="34"/>
      <c r="C28" s="34"/>
      <c r="D28" s="33"/>
      <c r="E28" s="41"/>
      <c r="F28" s="40"/>
      <c r="G28" s="40"/>
      <c r="H28" s="39"/>
      <c r="I28" s="38"/>
      <c r="J28" s="37"/>
      <c r="K28" s="49"/>
    </row>
    <row r="29" spans="1:11" s="2" customFormat="1" ht="30" customHeight="1">
      <c r="A29" s="35"/>
      <c r="B29" s="34"/>
      <c r="C29" s="34"/>
      <c r="D29" s="33"/>
      <c r="E29" s="41"/>
      <c r="F29" s="40"/>
      <c r="G29" s="40"/>
      <c r="H29" s="39"/>
      <c r="I29" s="38"/>
      <c r="J29" s="37"/>
      <c r="K29" s="49"/>
    </row>
    <row r="30" spans="1:11" s="2" customFormat="1" ht="30" customHeight="1">
      <c r="A30" s="41"/>
      <c r="B30" s="40"/>
      <c r="C30" s="40"/>
      <c r="D30" s="39"/>
      <c r="E30" s="41"/>
      <c r="F30" s="40"/>
      <c r="G30" s="40"/>
      <c r="H30" s="39"/>
      <c r="I30" s="38"/>
      <c r="J30" s="37"/>
      <c r="K30" s="36"/>
    </row>
    <row r="31" spans="1:11" ht="23.25" customHeight="1"/>
  </sheetData>
  <autoFilter ref="A5:K30"/>
  <mergeCells count="15">
    <mergeCell ref="A1:K1"/>
    <mergeCell ref="I4:I6"/>
    <mergeCell ref="J4:J6"/>
    <mergeCell ref="K4:K6"/>
    <mergeCell ref="A5:A6"/>
    <mergeCell ref="B5:B6"/>
    <mergeCell ref="D5:D6"/>
    <mergeCell ref="A4:D4"/>
    <mergeCell ref="H5:H6"/>
    <mergeCell ref="E4:H4"/>
    <mergeCell ref="G3:K3"/>
    <mergeCell ref="C5:C6"/>
    <mergeCell ref="E5:E6"/>
    <mergeCell ref="F5:F6"/>
    <mergeCell ref="G5:G6"/>
  </mergeCells>
  <phoneticPr fontId="5" type="noConversion"/>
  <pageMargins left="0.43307086614173229" right="0.35433070866141736" top="0.59055118110236227" bottom="0.59055118110236227" header="0.51181102362204722" footer="0.51181102362204722"/>
  <pageSetup paperSize="9" scale="66"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5"/>
  <sheetViews>
    <sheetView view="pageBreakPreview" zoomScaleNormal="100" zoomScaleSheetLayoutView="100" workbookViewId="0">
      <selection activeCell="C13" sqref="C13"/>
    </sheetView>
  </sheetViews>
  <sheetFormatPr defaultRowHeight="13.5"/>
  <cols>
    <col min="1" max="2" width="7.796875" style="1" customWidth="1"/>
    <col min="3" max="3" width="31.19921875" style="1" customWidth="1"/>
    <col min="4" max="5" width="5.59765625" style="1" customWidth="1"/>
    <col min="6" max="6" width="49" style="2" customWidth="1"/>
    <col min="7" max="7" width="28.8984375" style="1" customWidth="1"/>
    <col min="8" max="16384" width="8.796875" style="1"/>
  </cols>
  <sheetData>
    <row r="1" spans="1:7" ht="31.5">
      <c r="A1" s="717" t="s">
        <v>0</v>
      </c>
      <c r="B1" s="717"/>
      <c r="C1" s="736"/>
      <c r="D1" s="736"/>
      <c r="E1" s="736"/>
      <c r="F1" s="736"/>
      <c r="G1" s="3"/>
    </row>
    <row r="3" spans="1:7" ht="19.5" customHeight="1" thickBot="1">
      <c r="A3" s="737" t="s">
        <v>6</v>
      </c>
      <c r="B3" s="737"/>
      <c r="C3" s="738"/>
      <c r="D3" s="2"/>
      <c r="E3" s="732" t="s">
        <v>764</v>
      </c>
      <c r="F3" s="732"/>
      <c r="G3" s="9"/>
    </row>
    <row r="4" spans="1:7" ht="28.5" customHeight="1">
      <c r="A4" s="4" t="s">
        <v>1</v>
      </c>
      <c r="B4" s="12" t="s">
        <v>7</v>
      </c>
      <c r="C4" s="5" t="s">
        <v>3</v>
      </c>
      <c r="D4" s="5" t="s">
        <v>4</v>
      </c>
      <c r="E4" s="5" t="s">
        <v>5</v>
      </c>
      <c r="F4" s="6" t="s">
        <v>2</v>
      </c>
      <c r="G4" s="10"/>
    </row>
    <row r="5" spans="1:7" ht="48.75" customHeight="1">
      <c r="A5" s="7" t="s">
        <v>784</v>
      </c>
      <c r="B5" s="13"/>
      <c r="C5" s="8" t="s">
        <v>765</v>
      </c>
      <c r="D5" s="8">
        <v>3</v>
      </c>
      <c r="E5" s="8">
        <v>3</v>
      </c>
      <c r="F5" s="17" t="s">
        <v>766</v>
      </c>
      <c r="G5" s="11"/>
    </row>
    <row r="6" spans="1:7" ht="39.950000000000003" customHeight="1">
      <c r="A6" s="7" t="s">
        <v>784</v>
      </c>
      <c r="B6" s="13"/>
      <c r="C6" s="8" t="s">
        <v>768</v>
      </c>
      <c r="D6" s="8">
        <v>3</v>
      </c>
      <c r="E6" s="8">
        <v>3</v>
      </c>
      <c r="F6" s="18" t="s">
        <v>767</v>
      </c>
      <c r="G6" s="11"/>
    </row>
    <row r="7" spans="1:7" ht="39.950000000000003" customHeight="1">
      <c r="A7" s="7" t="s">
        <v>784</v>
      </c>
      <c r="B7" s="13"/>
      <c r="C7" s="8" t="s">
        <v>769</v>
      </c>
      <c r="D7" s="8">
        <v>3</v>
      </c>
      <c r="E7" s="8">
        <v>3</v>
      </c>
      <c r="F7" s="17" t="s">
        <v>770</v>
      </c>
      <c r="G7" s="11"/>
    </row>
    <row r="8" spans="1:7" ht="39.950000000000003" customHeight="1">
      <c r="A8" s="7" t="s">
        <v>784</v>
      </c>
      <c r="B8" s="24"/>
      <c r="C8" s="524" t="s">
        <v>771</v>
      </c>
      <c r="D8" s="8">
        <v>3</v>
      </c>
      <c r="E8" s="8">
        <v>3</v>
      </c>
      <c r="F8" s="19" t="s">
        <v>772</v>
      </c>
      <c r="G8" s="11"/>
    </row>
    <row r="9" spans="1:7" ht="39.950000000000003" customHeight="1">
      <c r="A9" s="7" t="s">
        <v>784</v>
      </c>
      <c r="B9" s="24"/>
      <c r="C9" s="524" t="s">
        <v>773</v>
      </c>
      <c r="D9" s="8">
        <v>3</v>
      </c>
      <c r="E9" s="8">
        <v>3</v>
      </c>
      <c r="F9" s="20" t="s">
        <v>774</v>
      </c>
      <c r="G9" s="11"/>
    </row>
    <row r="10" spans="1:7" ht="39.950000000000003" customHeight="1">
      <c r="A10" s="7" t="s">
        <v>784</v>
      </c>
      <c r="B10" s="24"/>
      <c r="C10" s="524" t="s">
        <v>826</v>
      </c>
      <c r="D10" s="8">
        <v>3</v>
      </c>
      <c r="E10" s="8">
        <v>3</v>
      </c>
      <c r="F10" s="21" t="s">
        <v>777</v>
      </c>
      <c r="G10" s="11"/>
    </row>
    <row r="11" spans="1:7" ht="39.950000000000003" customHeight="1">
      <c r="A11" s="7" t="s">
        <v>784</v>
      </c>
      <c r="B11" s="25"/>
      <c r="C11" s="8" t="s">
        <v>827</v>
      </c>
      <c r="D11" s="8">
        <v>3</v>
      </c>
      <c r="E11" s="8">
        <v>3</v>
      </c>
      <c r="F11" s="22" t="s">
        <v>776</v>
      </c>
      <c r="G11" s="11"/>
    </row>
    <row r="12" spans="1:7" ht="39.950000000000003" customHeight="1">
      <c r="A12" s="7" t="s">
        <v>784</v>
      </c>
      <c r="B12" s="26"/>
      <c r="C12" s="8" t="s">
        <v>763</v>
      </c>
      <c r="D12" s="8">
        <v>3</v>
      </c>
      <c r="E12" s="8">
        <v>3</v>
      </c>
      <c r="F12" s="21" t="s">
        <v>778</v>
      </c>
      <c r="G12" s="11"/>
    </row>
    <row r="13" spans="1:7" ht="39.950000000000003" customHeight="1">
      <c r="A13" s="7" t="s">
        <v>784</v>
      </c>
      <c r="B13" s="27"/>
      <c r="C13" s="15" t="s">
        <v>828</v>
      </c>
      <c r="D13" s="8">
        <v>3</v>
      </c>
      <c r="E13" s="8">
        <v>3</v>
      </c>
      <c r="F13" s="23" t="s">
        <v>779</v>
      </c>
      <c r="G13" s="11"/>
    </row>
    <row r="14" spans="1:7" ht="39.950000000000003" customHeight="1">
      <c r="A14" s="7" t="s">
        <v>784</v>
      </c>
      <c r="B14" s="25"/>
      <c r="C14" s="15" t="s">
        <v>829</v>
      </c>
      <c r="D14" s="8">
        <v>3</v>
      </c>
      <c r="E14" s="8">
        <v>3</v>
      </c>
      <c r="F14" s="16" t="s">
        <v>775</v>
      </c>
      <c r="G14" s="11"/>
    </row>
    <row r="15" spans="1:7" ht="39.950000000000003" customHeight="1">
      <c r="A15" s="7" t="s">
        <v>784</v>
      </c>
      <c r="B15" s="24"/>
      <c r="C15" s="524" t="s">
        <v>780</v>
      </c>
      <c r="D15" s="8">
        <v>3</v>
      </c>
      <c r="E15" s="8">
        <v>3</v>
      </c>
      <c r="F15" s="19" t="s">
        <v>781</v>
      </c>
      <c r="G15" s="11"/>
    </row>
    <row r="16" spans="1:7" s="14" customFormat="1" ht="39.950000000000003" customHeight="1">
      <c r="A16" s="7" t="s">
        <v>784</v>
      </c>
      <c r="B16" s="24"/>
      <c r="C16" s="524" t="s">
        <v>782</v>
      </c>
      <c r="D16" s="8">
        <v>3</v>
      </c>
      <c r="E16" s="8">
        <v>3</v>
      </c>
      <c r="F16" s="19" t="s">
        <v>783</v>
      </c>
      <c r="G16" s="11"/>
    </row>
    <row r="17" ht="23.45" customHeight="1"/>
    <row r="18" ht="23.45" customHeight="1"/>
    <row r="19" ht="23.45" customHeight="1"/>
    <row r="20" ht="23.45" customHeight="1"/>
    <row r="21" ht="23.45" customHeight="1"/>
    <row r="22" ht="23.45" customHeight="1"/>
    <row r="23" ht="23.45" customHeight="1"/>
    <row r="24" ht="23.45" customHeight="1"/>
    <row r="25" ht="23.45" customHeight="1"/>
    <row r="26" ht="23.45" customHeight="1"/>
    <row r="27" ht="23.45" customHeight="1"/>
    <row r="28" ht="23.45" customHeight="1"/>
    <row r="29" ht="23.45" customHeight="1"/>
    <row r="30" ht="23.45" customHeight="1"/>
    <row r="31" ht="23.45" customHeight="1"/>
    <row r="32" ht="23.45" customHeight="1"/>
    <row r="33" ht="23.45" customHeight="1"/>
    <row r="34" ht="23.45" customHeight="1"/>
    <row r="35" ht="23.45" customHeight="1"/>
    <row r="36" ht="23.45" customHeight="1"/>
    <row r="37" ht="23.45" customHeight="1"/>
    <row r="38" ht="23.45" customHeight="1"/>
    <row r="39" ht="23.45" customHeight="1"/>
    <row r="40" ht="23.45" customHeight="1"/>
    <row r="41" ht="23.45" customHeight="1"/>
    <row r="42" ht="23.45" customHeight="1"/>
    <row r="43" ht="23.45" customHeight="1"/>
    <row r="44" ht="23.45" customHeight="1"/>
    <row r="45" ht="23.45" customHeight="1"/>
    <row r="46" ht="23.45" customHeight="1"/>
    <row r="47" ht="23.45" customHeight="1"/>
    <row r="48" ht="23.45" customHeight="1"/>
    <row r="49" ht="23.45" customHeight="1"/>
    <row r="50" ht="23.45" customHeight="1"/>
    <row r="51" ht="23.45" customHeight="1"/>
    <row r="52" ht="23.45" customHeight="1"/>
    <row r="53" ht="23.45" customHeight="1"/>
    <row r="54" ht="23.45" customHeight="1"/>
    <row r="55" ht="23.45" customHeight="1"/>
    <row r="56" ht="23.45" customHeight="1"/>
    <row r="57" ht="23.45" customHeight="1"/>
    <row r="58" ht="23.45" customHeight="1"/>
    <row r="59" ht="23.45" customHeight="1"/>
    <row r="60" ht="23.45" customHeight="1"/>
    <row r="61" ht="23.45" customHeight="1"/>
    <row r="62" ht="23.45" customHeight="1"/>
    <row r="63" ht="23.45" customHeight="1"/>
    <row r="64" ht="23.45" customHeight="1"/>
    <row r="65" ht="23.45" customHeight="1"/>
    <row r="66" ht="23.45" customHeight="1"/>
    <row r="67" ht="23.45" customHeight="1"/>
    <row r="68" ht="23.45" customHeight="1"/>
    <row r="69" ht="23.45" customHeight="1"/>
    <row r="70" ht="23.45" customHeight="1"/>
    <row r="71" ht="23.45" customHeight="1"/>
    <row r="72" ht="23.45" customHeight="1"/>
    <row r="73" ht="23.45" customHeight="1"/>
    <row r="74" ht="23.45" customHeight="1"/>
    <row r="75" ht="23.45" customHeight="1"/>
    <row r="76" ht="23.45" customHeight="1"/>
    <row r="77" ht="23.45" customHeight="1"/>
    <row r="78" ht="23.45" customHeight="1"/>
    <row r="79" ht="23.45" customHeight="1"/>
    <row r="80" ht="23.45" customHeight="1"/>
    <row r="81" ht="23.45" customHeight="1"/>
    <row r="82" ht="23.45" customHeight="1"/>
    <row r="83" ht="23.45" customHeight="1"/>
    <row r="84" ht="23.45" customHeight="1"/>
    <row r="85" ht="23.45" customHeight="1"/>
    <row r="86" ht="23.45" customHeight="1"/>
    <row r="87" ht="23.45" customHeight="1"/>
    <row r="88" ht="23.45" customHeight="1"/>
    <row r="89" ht="23.45" customHeight="1"/>
    <row r="90" ht="23.45" customHeight="1"/>
    <row r="91" ht="23.45" customHeight="1"/>
    <row r="92" ht="23.45" customHeight="1"/>
    <row r="93" ht="23.45" customHeight="1"/>
    <row r="94" ht="23.45" customHeight="1"/>
    <row r="95" ht="23.45" customHeight="1"/>
    <row r="96" ht="23.45" customHeight="1"/>
    <row r="97" ht="23.45" customHeight="1"/>
    <row r="98" ht="23.45" customHeight="1"/>
    <row r="99" ht="23.45" customHeight="1"/>
    <row r="100" ht="23.45" customHeight="1"/>
    <row r="101" ht="23.45" customHeight="1"/>
    <row r="102" ht="23.45" customHeight="1"/>
    <row r="103" ht="23.45" customHeight="1"/>
    <row r="104" ht="23.45" customHeight="1"/>
    <row r="105" ht="23.45" customHeight="1"/>
    <row r="106" ht="23.45" customHeight="1"/>
    <row r="107" ht="23.45" customHeight="1"/>
    <row r="108" ht="23.45" customHeight="1"/>
    <row r="109" ht="23.45" customHeight="1"/>
    <row r="110" ht="23.45" customHeight="1"/>
    <row r="111" ht="23.45" customHeight="1"/>
    <row r="112" ht="23.45" customHeight="1"/>
    <row r="113" ht="23.45" customHeight="1"/>
    <row r="114" ht="23.45" customHeight="1"/>
    <row r="115" ht="23.45" customHeight="1"/>
    <row r="116" ht="23.45" customHeight="1"/>
    <row r="117" ht="23.45" customHeight="1"/>
    <row r="118" ht="23.45" customHeight="1"/>
    <row r="119" ht="23.45" customHeight="1"/>
    <row r="120" ht="23.45" customHeight="1"/>
    <row r="121" ht="23.45" customHeight="1"/>
    <row r="122" ht="23.45" customHeight="1"/>
    <row r="123" ht="23.45" customHeight="1"/>
    <row r="124" ht="23.45" customHeight="1"/>
    <row r="125" ht="23.45" customHeight="1"/>
  </sheetData>
  <autoFilter ref="A4:G4">
    <sortState ref="A5:G43">
      <sortCondition ref="C4"/>
    </sortState>
  </autoFilter>
  <mergeCells count="3">
    <mergeCell ref="A1:F1"/>
    <mergeCell ref="A3:C3"/>
    <mergeCell ref="E3:F3"/>
  </mergeCells>
  <phoneticPr fontId="5" type="noConversion"/>
  <pageMargins left="0.43307086614173229" right="0.35433070866141736" top="0.59055118110236227" bottom="0.59055118110236227" header="0.51181102362204722" footer="0.51181102362204722"/>
  <pageSetup paperSize="9" scale="9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Z144"/>
  <sheetViews>
    <sheetView tabSelected="1" view="pageBreakPreview" zoomScaleNormal="100" zoomScaleSheetLayoutView="100" workbookViewId="0">
      <pane xSplit="2" ySplit="6" topLeftCell="C32" activePane="bottomRight" state="frozen"/>
      <selection pane="topRight" activeCell="B1" sqref="B1"/>
      <selection pane="bottomLeft" activeCell="A7" sqref="A7"/>
      <selection pane="bottomRight" activeCell="V102" sqref="V102:V104"/>
    </sheetView>
  </sheetViews>
  <sheetFormatPr defaultRowHeight="16.5" outlineLevelCol="1"/>
  <cols>
    <col min="1" max="1" width="8.796875" style="58"/>
    <col min="2" max="2" width="3.19921875" style="58" customWidth="1"/>
    <col min="3" max="5" width="5.69921875" style="58" customWidth="1"/>
    <col min="6" max="6" width="7.5" style="59" customWidth="1"/>
    <col min="7" max="7" width="17.296875" style="60" customWidth="1"/>
    <col min="8" max="9" width="5" style="58" customWidth="1"/>
    <col min="10" max="11" width="3.59765625" style="58" customWidth="1" outlineLevel="1"/>
    <col min="12" max="19" width="5" style="58" customWidth="1"/>
    <col min="20" max="20" width="8.5" style="58" customWidth="1"/>
    <col min="21" max="21" width="5.3984375" style="58" customWidth="1" outlineLevel="1"/>
    <col min="22" max="22" width="14.8984375" style="59" customWidth="1"/>
    <col min="23" max="24" width="7.5" style="59" hidden="1" customWidth="1" outlineLevel="1"/>
    <col min="25" max="25" width="3.8984375" style="59" hidden="1" customWidth="1" outlineLevel="1"/>
    <col min="26" max="26" width="8.796875" style="58" collapsed="1"/>
    <col min="27" max="16384" width="8.796875" style="58"/>
  </cols>
  <sheetData>
    <row r="2" spans="2:25" ht="31.5">
      <c r="C2" s="739" t="s">
        <v>21</v>
      </c>
      <c r="D2" s="739"/>
      <c r="E2" s="739"/>
      <c r="F2" s="739"/>
      <c r="G2" s="739"/>
      <c r="H2" s="739"/>
      <c r="I2" s="739"/>
      <c r="J2" s="739"/>
      <c r="K2" s="739"/>
      <c r="L2" s="739"/>
      <c r="M2" s="739"/>
      <c r="N2" s="739"/>
      <c r="O2" s="739"/>
      <c r="P2" s="739"/>
      <c r="Q2" s="739"/>
      <c r="R2" s="739"/>
      <c r="S2" s="739"/>
      <c r="T2" s="739"/>
      <c r="U2" s="739"/>
      <c r="V2" s="739"/>
      <c r="W2" s="67"/>
      <c r="X2" s="67"/>
      <c r="Y2" s="67"/>
    </row>
    <row r="3" spans="2:25" ht="10.5" customHeight="1"/>
    <row r="4" spans="2:25" ht="19.5" customHeight="1" thickBot="1">
      <c r="C4" s="740" t="s">
        <v>22</v>
      </c>
      <c r="D4" s="740"/>
      <c r="E4" s="740"/>
      <c r="F4" s="740"/>
      <c r="G4" s="740"/>
      <c r="H4" s="61"/>
      <c r="I4" s="61"/>
      <c r="J4" s="61"/>
      <c r="K4" s="61"/>
      <c r="L4" s="62"/>
      <c r="M4" s="63"/>
      <c r="N4" s="63"/>
      <c r="O4" s="62"/>
      <c r="P4" s="62"/>
      <c r="Q4" s="741" t="s">
        <v>18</v>
      </c>
      <c r="R4" s="741"/>
      <c r="S4" s="741"/>
      <c r="T4" s="741"/>
      <c r="U4" s="741"/>
      <c r="V4" s="741"/>
      <c r="W4" s="68"/>
      <c r="X4" s="68"/>
      <c r="Y4" s="68"/>
    </row>
    <row r="5" spans="2:25" s="64" customFormat="1" ht="21" customHeight="1">
      <c r="B5" s="69"/>
      <c r="C5" s="70" t="s">
        <v>151</v>
      </c>
      <c r="D5" s="71" t="s">
        <v>152</v>
      </c>
      <c r="E5" s="71" t="s">
        <v>153</v>
      </c>
      <c r="F5" s="71" t="s">
        <v>23</v>
      </c>
      <c r="G5" s="71" t="s">
        <v>24</v>
      </c>
      <c r="H5" s="72" t="s">
        <v>4</v>
      </c>
      <c r="I5" s="73" t="s">
        <v>9</v>
      </c>
      <c r="J5" s="74"/>
      <c r="K5" s="75"/>
      <c r="L5" s="76" t="s">
        <v>25</v>
      </c>
      <c r="M5" s="77"/>
      <c r="N5" s="78" t="s">
        <v>26</v>
      </c>
      <c r="O5" s="77"/>
      <c r="P5" s="78" t="s">
        <v>27</v>
      </c>
      <c r="Q5" s="77"/>
      <c r="R5" s="78" t="s">
        <v>28</v>
      </c>
      <c r="S5" s="79"/>
      <c r="T5" s="80" t="s">
        <v>154</v>
      </c>
      <c r="U5" s="80" t="s">
        <v>155</v>
      </c>
      <c r="V5" s="81" t="s">
        <v>13</v>
      </c>
      <c r="W5" s="82"/>
      <c r="X5" s="83"/>
      <c r="Y5" s="83"/>
    </row>
    <row r="6" spans="2:25" s="64" customFormat="1" ht="21" customHeight="1">
      <c r="B6" s="84" t="s">
        <v>156</v>
      </c>
      <c r="C6" s="85"/>
      <c r="D6" s="86"/>
      <c r="E6" s="86"/>
      <c r="F6" s="87"/>
      <c r="G6" s="87"/>
      <c r="H6" s="88"/>
      <c r="I6" s="89" t="s">
        <v>29</v>
      </c>
      <c r="J6" s="90" t="s">
        <v>30</v>
      </c>
      <c r="K6" s="91" t="s">
        <v>31</v>
      </c>
      <c r="L6" s="92" t="s">
        <v>32</v>
      </c>
      <c r="M6" s="90" t="s">
        <v>33</v>
      </c>
      <c r="N6" s="90" t="s">
        <v>32</v>
      </c>
      <c r="O6" s="90" t="s">
        <v>33</v>
      </c>
      <c r="P6" s="90" t="s">
        <v>32</v>
      </c>
      <c r="Q6" s="90" t="s">
        <v>33</v>
      </c>
      <c r="R6" s="90" t="s">
        <v>32</v>
      </c>
      <c r="S6" s="91" t="s">
        <v>33</v>
      </c>
      <c r="T6" s="93"/>
      <c r="U6" s="93"/>
      <c r="V6" s="93"/>
      <c r="W6" s="94" t="s">
        <v>157</v>
      </c>
      <c r="X6" s="95" t="s">
        <v>158</v>
      </c>
      <c r="Y6" s="95" t="s">
        <v>159</v>
      </c>
    </row>
    <row r="7" spans="2:25" s="65" customFormat="1" ht="55.5" customHeight="1">
      <c r="B7" s="96">
        <v>1</v>
      </c>
      <c r="C7" s="580" t="s">
        <v>406</v>
      </c>
      <c r="D7" s="101" t="s">
        <v>42</v>
      </c>
      <c r="E7" s="101" t="s">
        <v>160</v>
      </c>
      <c r="F7" s="101" t="s">
        <v>161</v>
      </c>
      <c r="G7" s="581" t="s">
        <v>36</v>
      </c>
      <c r="H7" s="582">
        <v>2</v>
      </c>
      <c r="I7" s="583">
        <v>2</v>
      </c>
      <c r="J7" s="584">
        <v>2</v>
      </c>
      <c r="K7" s="584">
        <v>0</v>
      </c>
      <c r="L7" s="583" t="s">
        <v>37</v>
      </c>
      <c r="M7" s="584" t="s">
        <v>38</v>
      </c>
      <c r="N7" s="584"/>
      <c r="O7" s="584"/>
      <c r="P7" s="584"/>
      <c r="Q7" s="584"/>
      <c r="R7" s="584"/>
      <c r="S7" s="582"/>
      <c r="T7" s="585"/>
      <c r="U7" s="585" t="s">
        <v>39</v>
      </c>
      <c r="V7" s="586"/>
      <c r="W7" s="98">
        <f>VLOOKUP(C7,'[1](참조)'!$B$3:$C$4,2,FALSE)</f>
        <v>10000</v>
      </c>
      <c r="X7" s="99">
        <f>VLOOKUP(D7,'[1](참조)'!$E$3:$F$6,2,FALSE)</f>
        <v>1000</v>
      </c>
      <c r="Y7" s="99">
        <f>VLOOKUP(E7,'[1](참조)'!$H$3:$I$15,2,FALSE)</f>
        <v>10</v>
      </c>
    </row>
    <row r="8" spans="2:25" s="65" customFormat="1" ht="30" customHeight="1">
      <c r="B8" s="96">
        <v>2</v>
      </c>
      <c r="C8" s="580" t="s">
        <v>34</v>
      </c>
      <c r="D8" s="101" t="s">
        <v>35</v>
      </c>
      <c r="E8" s="101" t="s">
        <v>162</v>
      </c>
      <c r="F8" s="587" t="s">
        <v>40</v>
      </c>
      <c r="G8" s="581" t="s">
        <v>163</v>
      </c>
      <c r="H8" s="582">
        <v>2</v>
      </c>
      <c r="I8" s="583">
        <v>2</v>
      </c>
      <c r="J8" s="584">
        <v>2</v>
      </c>
      <c r="K8" s="584">
        <v>0</v>
      </c>
      <c r="L8" s="583" t="s">
        <v>44</v>
      </c>
      <c r="M8" s="584"/>
      <c r="N8" s="584"/>
      <c r="O8" s="584"/>
      <c r="P8" s="584"/>
      <c r="Q8" s="584"/>
      <c r="R8" s="584"/>
      <c r="S8" s="582"/>
      <c r="T8" s="585"/>
      <c r="U8" s="585">
        <v>1</v>
      </c>
      <c r="V8" s="586"/>
      <c r="W8" s="98">
        <f>VLOOKUP(C8,'[1](참조)'!$B$3:$C$4,2,FALSE)</f>
        <v>10000</v>
      </c>
      <c r="X8" s="99">
        <f>VLOOKUP(D8,'[1](참조)'!$E$3:$F$6,2,FALSE)</f>
        <v>1000</v>
      </c>
      <c r="Y8" s="99">
        <f>VLOOKUP(E8,'[1](참조)'!$H$3:$I$15,2,FALSE)</f>
        <v>20</v>
      </c>
    </row>
    <row r="9" spans="2:25" s="65" customFormat="1" ht="30" customHeight="1">
      <c r="B9" s="96">
        <v>3</v>
      </c>
      <c r="C9" s="580" t="s">
        <v>34</v>
      </c>
      <c r="D9" s="101" t="s">
        <v>35</v>
      </c>
      <c r="E9" s="101" t="s">
        <v>162</v>
      </c>
      <c r="F9" s="587" t="s">
        <v>43</v>
      </c>
      <c r="G9" s="581" t="s">
        <v>164</v>
      </c>
      <c r="H9" s="582">
        <v>2</v>
      </c>
      <c r="I9" s="583">
        <v>2</v>
      </c>
      <c r="J9" s="584">
        <v>2</v>
      </c>
      <c r="K9" s="584">
        <v>0</v>
      </c>
      <c r="L9" s="583"/>
      <c r="M9" s="584" t="s">
        <v>44</v>
      </c>
      <c r="N9" s="584"/>
      <c r="O9" s="584"/>
      <c r="P9" s="584"/>
      <c r="Q9" s="584"/>
      <c r="R9" s="584"/>
      <c r="S9" s="582"/>
      <c r="T9" s="585"/>
      <c r="U9" s="585">
        <v>2</v>
      </c>
      <c r="V9" s="586"/>
      <c r="W9" s="98">
        <f>VLOOKUP(C9,'[1](참조)'!$B$3:$C$4,2,FALSE)</f>
        <v>10000</v>
      </c>
      <c r="X9" s="99">
        <f>VLOOKUP(D9,'[1](참조)'!$E$3:$F$6,2,FALSE)</f>
        <v>1000</v>
      </c>
      <c r="Y9" s="99">
        <f>VLOOKUP(E9,'[1](참조)'!$H$3:$I$15,2,FALSE)</f>
        <v>20</v>
      </c>
    </row>
    <row r="10" spans="2:25" s="65" customFormat="1" ht="44.25" customHeight="1">
      <c r="B10" s="96">
        <v>4</v>
      </c>
      <c r="C10" s="580" t="s">
        <v>34</v>
      </c>
      <c r="D10" s="101" t="s">
        <v>35</v>
      </c>
      <c r="E10" s="101" t="s">
        <v>165</v>
      </c>
      <c r="F10" s="588" t="s">
        <v>45</v>
      </c>
      <c r="G10" s="581" t="s">
        <v>46</v>
      </c>
      <c r="H10" s="582">
        <v>3</v>
      </c>
      <c r="I10" s="583">
        <v>4</v>
      </c>
      <c r="J10" s="584">
        <v>2</v>
      </c>
      <c r="K10" s="584">
        <v>2</v>
      </c>
      <c r="L10" s="583" t="s">
        <v>47</v>
      </c>
      <c r="M10" s="584" t="s">
        <v>48</v>
      </c>
      <c r="N10" s="584"/>
      <c r="O10" s="584"/>
      <c r="P10" s="584"/>
      <c r="Q10" s="584"/>
      <c r="R10" s="584"/>
      <c r="S10" s="582"/>
      <c r="T10" s="585"/>
      <c r="U10" s="585" t="s">
        <v>49</v>
      </c>
      <c r="V10" s="586"/>
      <c r="W10" s="98">
        <f>VLOOKUP(C10,'[1](참조)'!$B$3:$C$4,2,FALSE)</f>
        <v>10000</v>
      </c>
      <c r="X10" s="99">
        <f>VLOOKUP(D10,'[1](참조)'!$E$3:$F$6,2,FALSE)</f>
        <v>1000</v>
      </c>
      <c r="Y10" s="99">
        <f>VLOOKUP(E10,'[1](참조)'!$H$3:$I$15,2,FALSE)</f>
        <v>30</v>
      </c>
    </row>
    <row r="11" spans="2:25" s="65" customFormat="1" ht="39" customHeight="1">
      <c r="B11" s="96">
        <v>5</v>
      </c>
      <c r="C11" s="580" t="s">
        <v>34</v>
      </c>
      <c r="D11" s="101" t="s">
        <v>35</v>
      </c>
      <c r="E11" s="101" t="s">
        <v>165</v>
      </c>
      <c r="F11" s="588" t="s">
        <v>50</v>
      </c>
      <c r="G11" s="581" t="s">
        <v>46</v>
      </c>
      <c r="H11" s="582">
        <v>2</v>
      </c>
      <c r="I11" s="583">
        <v>3</v>
      </c>
      <c r="J11" s="584">
        <v>1</v>
      </c>
      <c r="K11" s="584">
        <v>2</v>
      </c>
      <c r="L11" s="583" t="s">
        <v>51</v>
      </c>
      <c r="M11" s="584" t="s">
        <v>52</v>
      </c>
      <c r="N11" s="584"/>
      <c r="O11" s="584"/>
      <c r="P11" s="584"/>
      <c r="Q11" s="584"/>
      <c r="R11" s="584"/>
      <c r="S11" s="582"/>
      <c r="T11" s="585"/>
      <c r="U11" s="585" t="s">
        <v>49</v>
      </c>
      <c r="V11" s="586"/>
      <c r="W11" s="98">
        <f>VLOOKUP(C11,'[1](참조)'!$B$3:$C$4,2,FALSE)</f>
        <v>10000</v>
      </c>
      <c r="X11" s="99">
        <f>VLOOKUP(D11,'[1](참조)'!$E$3:$F$6,2,FALSE)</f>
        <v>1000</v>
      </c>
      <c r="Y11" s="99">
        <f>VLOOKUP(E11,'[1](참조)'!$H$3:$I$15,2,FALSE)</f>
        <v>30</v>
      </c>
    </row>
    <row r="12" spans="2:25" s="65" customFormat="1" ht="55.5" customHeight="1">
      <c r="B12" s="96">
        <v>6</v>
      </c>
      <c r="C12" s="580" t="s">
        <v>34</v>
      </c>
      <c r="D12" s="101" t="s">
        <v>35</v>
      </c>
      <c r="E12" s="101" t="s">
        <v>166</v>
      </c>
      <c r="F12" s="587" t="s">
        <v>57</v>
      </c>
      <c r="G12" s="581" t="s">
        <v>58</v>
      </c>
      <c r="H12" s="582">
        <v>2</v>
      </c>
      <c r="I12" s="583">
        <v>2</v>
      </c>
      <c r="J12" s="584">
        <v>2</v>
      </c>
      <c r="K12" s="584">
        <v>0</v>
      </c>
      <c r="L12" s="583" t="s">
        <v>59</v>
      </c>
      <c r="M12" s="584" t="s">
        <v>60</v>
      </c>
      <c r="N12" s="584"/>
      <c r="O12" s="584"/>
      <c r="P12" s="584"/>
      <c r="Q12" s="584"/>
      <c r="R12" s="584"/>
      <c r="S12" s="582"/>
      <c r="T12" s="585"/>
      <c r="U12" s="585" t="s">
        <v>49</v>
      </c>
      <c r="V12" s="586"/>
      <c r="W12" s="98">
        <f>VLOOKUP(C12,'[1](참조)'!$B$3:$C$4,2,FALSE)</f>
        <v>10000</v>
      </c>
      <c r="X12" s="99">
        <f>VLOOKUP(D12,'[1](참조)'!$E$3:$F$6,2,FALSE)</f>
        <v>1000</v>
      </c>
      <c r="Y12" s="99">
        <f>VLOOKUP(E12,'[1](참조)'!$H$3:$I$15,2,FALSE)</f>
        <v>40</v>
      </c>
    </row>
    <row r="13" spans="2:25" s="65" customFormat="1" ht="59.25" customHeight="1">
      <c r="B13" s="96">
        <v>7</v>
      </c>
      <c r="C13" s="580" t="s">
        <v>34</v>
      </c>
      <c r="D13" s="101" t="s">
        <v>35</v>
      </c>
      <c r="E13" s="101" t="s">
        <v>166</v>
      </c>
      <c r="F13" s="587" t="s">
        <v>53</v>
      </c>
      <c r="G13" s="581" t="s">
        <v>54</v>
      </c>
      <c r="H13" s="582">
        <v>2</v>
      </c>
      <c r="I13" s="583">
        <v>2</v>
      </c>
      <c r="J13" s="584">
        <v>2</v>
      </c>
      <c r="K13" s="584">
        <v>0</v>
      </c>
      <c r="L13" s="583" t="s">
        <v>55</v>
      </c>
      <c r="M13" s="584" t="s">
        <v>56</v>
      </c>
      <c r="N13" s="584"/>
      <c r="O13" s="584"/>
      <c r="P13" s="584"/>
      <c r="Q13" s="584"/>
      <c r="R13" s="584"/>
      <c r="S13" s="582"/>
      <c r="T13" s="585"/>
      <c r="U13" s="585" t="s">
        <v>49</v>
      </c>
      <c r="V13" s="586"/>
      <c r="W13" s="98">
        <f>VLOOKUP(C13,'[1](참조)'!$B$3:$C$4,2,FALSE)</f>
        <v>10000</v>
      </c>
      <c r="X13" s="99">
        <f>VLOOKUP(D13,'[1](참조)'!$E$3:$F$6,2,FALSE)</f>
        <v>1000</v>
      </c>
      <c r="Y13" s="99">
        <f>VLOOKUP(E13,'[1](참조)'!$H$3:$I$15,2,FALSE)</f>
        <v>40</v>
      </c>
    </row>
    <row r="14" spans="2:25" s="65" customFormat="1" ht="81.75" customHeight="1">
      <c r="B14" s="96">
        <v>8</v>
      </c>
      <c r="C14" s="589" t="s">
        <v>34</v>
      </c>
      <c r="D14" s="102" t="s">
        <v>167</v>
      </c>
      <c r="E14" s="102" t="s">
        <v>168</v>
      </c>
      <c r="F14" s="590" t="s">
        <v>169</v>
      </c>
      <c r="G14" s="591" t="s">
        <v>170</v>
      </c>
      <c r="H14" s="592">
        <v>3</v>
      </c>
      <c r="I14" s="593">
        <v>3</v>
      </c>
      <c r="J14" s="594">
        <v>3</v>
      </c>
      <c r="K14" s="594">
        <v>0</v>
      </c>
      <c r="L14" s="593" t="s">
        <v>171</v>
      </c>
      <c r="M14" s="594" t="s">
        <v>172</v>
      </c>
      <c r="N14" s="594"/>
      <c r="O14" s="594"/>
      <c r="P14" s="594"/>
      <c r="Q14" s="594"/>
      <c r="R14" s="594"/>
      <c r="S14" s="592"/>
      <c r="T14" s="595"/>
      <c r="U14" s="595" t="s">
        <v>49</v>
      </c>
      <c r="V14" s="596"/>
      <c r="W14" s="98">
        <f>VLOOKUP(C14,'[1](참조)'!$B$3:$C$4,2,FALSE)</f>
        <v>10000</v>
      </c>
      <c r="X14" s="99">
        <f>VLOOKUP(D14,'[1](참조)'!$E$3:$F$6,2,FALSE)</f>
        <v>2000</v>
      </c>
      <c r="Y14" s="99">
        <f>VLOOKUP(E14,'[1](참조)'!$H$3:$I$15,2,FALSE)</f>
        <v>50</v>
      </c>
    </row>
    <row r="15" spans="2:25" s="65" customFormat="1" ht="72" customHeight="1">
      <c r="B15" s="96">
        <v>9</v>
      </c>
      <c r="C15" s="589" t="s">
        <v>34</v>
      </c>
      <c r="D15" s="102" t="s">
        <v>167</v>
      </c>
      <c r="E15" s="102" t="s">
        <v>168</v>
      </c>
      <c r="F15" s="590" t="s">
        <v>173</v>
      </c>
      <c r="G15" s="591" t="s">
        <v>174</v>
      </c>
      <c r="H15" s="592">
        <v>3</v>
      </c>
      <c r="I15" s="593">
        <v>3</v>
      </c>
      <c r="J15" s="594">
        <v>3</v>
      </c>
      <c r="K15" s="594">
        <v>0</v>
      </c>
      <c r="L15" s="593"/>
      <c r="M15" s="594" t="s">
        <v>175</v>
      </c>
      <c r="N15" s="594"/>
      <c r="O15" s="594"/>
      <c r="P15" s="594"/>
      <c r="Q15" s="594"/>
      <c r="R15" s="594"/>
      <c r="S15" s="592"/>
      <c r="T15" s="595"/>
      <c r="U15" s="595">
        <v>2</v>
      </c>
      <c r="V15" s="596"/>
      <c r="W15" s="98">
        <f>VLOOKUP(C15,'[1](참조)'!$B$3:$C$4,2,FALSE)</f>
        <v>10000</v>
      </c>
      <c r="X15" s="99">
        <f>VLOOKUP(D15,'[1](참조)'!$E$3:$F$6,2,FALSE)</f>
        <v>2000</v>
      </c>
      <c r="Y15" s="99">
        <f>VLOOKUP(E15,'[1](참조)'!$H$3:$I$15,2,FALSE)</f>
        <v>50</v>
      </c>
    </row>
    <row r="16" spans="2:25" s="65" customFormat="1" ht="30" customHeight="1">
      <c r="B16" s="96">
        <v>10</v>
      </c>
      <c r="C16" s="589" t="s">
        <v>176</v>
      </c>
      <c r="D16" s="102" t="s">
        <v>167</v>
      </c>
      <c r="E16" s="102" t="s">
        <v>168</v>
      </c>
      <c r="F16" s="597" t="s">
        <v>177</v>
      </c>
      <c r="G16" s="591" t="s">
        <v>174</v>
      </c>
      <c r="H16" s="592">
        <v>3</v>
      </c>
      <c r="I16" s="593">
        <v>3</v>
      </c>
      <c r="J16" s="594">
        <v>3</v>
      </c>
      <c r="K16" s="594">
        <v>0</v>
      </c>
      <c r="L16" s="593"/>
      <c r="M16" s="594" t="s">
        <v>48</v>
      </c>
      <c r="N16" s="594"/>
      <c r="O16" s="594"/>
      <c r="P16" s="594"/>
      <c r="Q16" s="594"/>
      <c r="R16" s="594"/>
      <c r="S16" s="592"/>
      <c r="T16" s="595"/>
      <c r="U16" s="595"/>
      <c r="V16" s="596"/>
      <c r="W16" s="98">
        <f>VLOOKUP(C16,'[1](참조)'!$B$3:$C$4,2,FALSE)</f>
        <v>20000</v>
      </c>
      <c r="X16" s="99">
        <f>VLOOKUP(D16,'[1](참조)'!$E$3:$F$6,2,FALSE)</f>
        <v>2000</v>
      </c>
      <c r="Y16" s="99">
        <f>VLOOKUP(E16,'[1](참조)'!$H$3:$I$15,2,FALSE)</f>
        <v>50</v>
      </c>
    </row>
    <row r="17" spans="2:25" s="65" customFormat="1" ht="30" customHeight="1">
      <c r="B17" s="96">
        <v>11</v>
      </c>
      <c r="C17" s="589" t="s">
        <v>34</v>
      </c>
      <c r="D17" s="102" t="s">
        <v>167</v>
      </c>
      <c r="E17" s="102" t="s">
        <v>168</v>
      </c>
      <c r="F17" s="590" t="s">
        <v>178</v>
      </c>
      <c r="G17" s="591" t="s">
        <v>179</v>
      </c>
      <c r="H17" s="598">
        <v>3</v>
      </c>
      <c r="I17" s="593">
        <v>3</v>
      </c>
      <c r="J17" s="594">
        <v>3</v>
      </c>
      <c r="K17" s="594">
        <v>0</v>
      </c>
      <c r="L17" s="593"/>
      <c r="M17" s="594"/>
      <c r="N17" s="594" t="s">
        <v>172</v>
      </c>
      <c r="O17" s="594"/>
      <c r="P17" s="594"/>
      <c r="Q17" s="594"/>
      <c r="R17" s="594"/>
      <c r="S17" s="592"/>
      <c r="T17" s="595"/>
      <c r="U17" s="595">
        <v>1</v>
      </c>
      <c r="V17" s="596"/>
      <c r="W17" s="98">
        <f>VLOOKUP(C17,'[1](참조)'!$B$3:$C$4,2,FALSE)</f>
        <v>10000</v>
      </c>
      <c r="X17" s="99">
        <f>VLOOKUP(D17,'[1](참조)'!$E$3:$F$6,2,FALSE)</f>
        <v>2000</v>
      </c>
      <c r="Y17" s="99">
        <f>VLOOKUP(E17,'[1](참조)'!$H$3:$I$15,2,FALSE)</f>
        <v>50</v>
      </c>
    </row>
    <row r="18" spans="2:25" s="65" customFormat="1" ht="54" customHeight="1">
      <c r="B18" s="96">
        <v>12</v>
      </c>
      <c r="C18" s="589" t="s">
        <v>34</v>
      </c>
      <c r="D18" s="102" t="s">
        <v>167</v>
      </c>
      <c r="E18" s="102" t="s">
        <v>168</v>
      </c>
      <c r="F18" s="590" t="s">
        <v>180</v>
      </c>
      <c r="G18" s="591" t="s">
        <v>181</v>
      </c>
      <c r="H18" s="598">
        <v>3</v>
      </c>
      <c r="I18" s="593">
        <v>4</v>
      </c>
      <c r="J18" s="594">
        <v>2</v>
      </c>
      <c r="K18" s="594">
        <v>2</v>
      </c>
      <c r="L18" s="593" t="s">
        <v>182</v>
      </c>
      <c r="M18" s="594" t="s">
        <v>172</v>
      </c>
      <c r="N18" s="594"/>
      <c r="O18" s="594"/>
      <c r="P18" s="594"/>
      <c r="Q18" s="594"/>
      <c r="R18" s="594"/>
      <c r="S18" s="592"/>
      <c r="T18" s="595"/>
      <c r="U18" s="595" t="s">
        <v>49</v>
      </c>
      <c r="V18" s="596"/>
      <c r="W18" s="98">
        <f>VLOOKUP(C18,'[1](참조)'!$B$3:$C$4,2,FALSE)</f>
        <v>10000</v>
      </c>
      <c r="X18" s="99">
        <f>VLOOKUP(D18,'[1](참조)'!$E$3:$F$6,2,FALSE)</f>
        <v>2000</v>
      </c>
      <c r="Y18" s="99">
        <f>VLOOKUP(E18,'[1](참조)'!$H$3:$I$15,2,FALSE)</f>
        <v>50</v>
      </c>
    </row>
    <row r="19" spans="2:25" s="65" customFormat="1" ht="55.5" customHeight="1">
      <c r="B19" s="96">
        <v>13</v>
      </c>
      <c r="C19" s="589" t="s">
        <v>34</v>
      </c>
      <c r="D19" s="102" t="s">
        <v>167</v>
      </c>
      <c r="E19" s="102" t="s">
        <v>168</v>
      </c>
      <c r="F19" s="590" t="s">
        <v>183</v>
      </c>
      <c r="G19" s="591" t="s">
        <v>184</v>
      </c>
      <c r="H19" s="598">
        <v>3</v>
      </c>
      <c r="I19" s="593">
        <v>4</v>
      </c>
      <c r="J19" s="594">
        <v>2</v>
      </c>
      <c r="K19" s="594">
        <v>2</v>
      </c>
      <c r="L19" s="593"/>
      <c r="M19" s="594" t="s">
        <v>182</v>
      </c>
      <c r="N19" s="594"/>
      <c r="O19" s="594"/>
      <c r="P19" s="594"/>
      <c r="Q19" s="594"/>
      <c r="R19" s="594"/>
      <c r="S19" s="592"/>
      <c r="T19" s="595"/>
      <c r="U19" s="595">
        <v>2</v>
      </c>
      <c r="V19" s="596"/>
      <c r="W19" s="98">
        <f>VLOOKUP(C19,'[1](참조)'!$B$3:$C$4,2,FALSE)</f>
        <v>10000</v>
      </c>
      <c r="X19" s="99">
        <f>VLOOKUP(D19,'[1](참조)'!$E$3:$F$6,2,FALSE)</f>
        <v>2000</v>
      </c>
      <c r="Y19" s="99">
        <f>VLOOKUP(E19,'[1](참조)'!$H$3:$I$15,2,FALSE)</f>
        <v>50</v>
      </c>
    </row>
    <row r="20" spans="2:25" s="65" customFormat="1" ht="30" customHeight="1">
      <c r="B20" s="96">
        <v>14</v>
      </c>
      <c r="C20" s="599" t="s">
        <v>34</v>
      </c>
      <c r="D20" s="527" t="s">
        <v>167</v>
      </c>
      <c r="E20" s="527" t="s">
        <v>168</v>
      </c>
      <c r="F20" s="600" t="s">
        <v>185</v>
      </c>
      <c r="G20" s="601" t="s">
        <v>186</v>
      </c>
      <c r="H20" s="598">
        <v>3</v>
      </c>
      <c r="I20" s="593">
        <v>3</v>
      </c>
      <c r="J20" s="594">
        <v>3</v>
      </c>
      <c r="K20" s="594">
        <v>0</v>
      </c>
      <c r="L20" s="593" t="s">
        <v>187</v>
      </c>
      <c r="M20" s="594"/>
      <c r="N20" s="594"/>
      <c r="O20" s="594"/>
      <c r="P20" s="594"/>
      <c r="Q20" s="594"/>
      <c r="R20" s="594"/>
      <c r="S20" s="592"/>
      <c r="T20" s="602"/>
      <c r="U20" s="602">
        <v>1</v>
      </c>
      <c r="V20" s="603"/>
      <c r="W20" s="98">
        <f>VLOOKUP(C20,'[1](참조)'!$B$3:$C$4,2,FALSE)</f>
        <v>10000</v>
      </c>
      <c r="X20" s="99">
        <f>VLOOKUP(D20,'[1](참조)'!$E$3:$F$6,2,FALSE)</f>
        <v>2000</v>
      </c>
      <c r="Y20" s="99">
        <f>VLOOKUP(E20,'[1](참조)'!$H$3:$I$15,2,FALSE)</f>
        <v>50</v>
      </c>
    </row>
    <row r="21" spans="2:25" s="65" customFormat="1" ht="38.25" customHeight="1">
      <c r="B21" s="96">
        <v>15</v>
      </c>
      <c r="C21" s="589" t="s">
        <v>34</v>
      </c>
      <c r="D21" s="102" t="s">
        <v>167</v>
      </c>
      <c r="E21" s="102" t="s">
        <v>168</v>
      </c>
      <c r="F21" s="590" t="s">
        <v>188</v>
      </c>
      <c r="G21" s="591" t="s">
        <v>189</v>
      </c>
      <c r="H21" s="592">
        <v>3</v>
      </c>
      <c r="I21" s="593">
        <v>3</v>
      </c>
      <c r="J21" s="594">
        <v>3</v>
      </c>
      <c r="K21" s="594">
        <v>0</v>
      </c>
      <c r="L21" s="593" t="s">
        <v>190</v>
      </c>
      <c r="M21" s="594"/>
      <c r="N21" s="594"/>
      <c r="O21" s="594"/>
      <c r="P21" s="594"/>
      <c r="Q21" s="594"/>
      <c r="R21" s="594"/>
      <c r="S21" s="592"/>
      <c r="T21" s="595"/>
      <c r="U21" s="595">
        <v>1</v>
      </c>
      <c r="V21" s="596"/>
      <c r="W21" s="98">
        <f>VLOOKUP(C21,'[1](참조)'!$B$3:$C$4,2,FALSE)</f>
        <v>10000</v>
      </c>
      <c r="X21" s="99">
        <f>VLOOKUP(D21,'[1](참조)'!$E$3:$F$6,2,FALSE)</f>
        <v>2000</v>
      </c>
      <c r="Y21" s="99">
        <f>VLOOKUP(E21,'[1](참조)'!$H$3:$I$15,2,FALSE)</f>
        <v>50</v>
      </c>
    </row>
    <row r="22" spans="2:25" s="65" customFormat="1" ht="30" customHeight="1">
      <c r="B22" s="96">
        <v>16</v>
      </c>
      <c r="C22" s="589" t="s">
        <v>34</v>
      </c>
      <c r="D22" s="102" t="s">
        <v>167</v>
      </c>
      <c r="E22" s="102" t="s">
        <v>168</v>
      </c>
      <c r="F22" s="597" t="s">
        <v>191</v>
      </c>
      <c r="G22" s="591" t="s">
        <v>192</v>
      </c>
      <c r="H22" s="592">
        <v>1</v>
      </c>
      <c r="I22" s="593">
        <v>1</v>
      </c>
      <c r="J22" s="594">
        <v>1</v>
      </c>
      <c r="K22" s="594">
        <v>0</v>
      </c>
      <c r="L22" s="593" t="s">
        <v>193</v>
      </c>
      <c r="M22" s="594"/>
      <c r="N22" s="594"/>
      <c r="O22" s="594"/>
      <c r="P22" s="594"/>
      <c r="Q22" s="594"/>
      <c r="R22" s="594"/>
      <c r="S22" s="592"/>
      <c r="T22" s="595"/>
      <c r="U22" s="595">
        <v>1</v>
      </c>
      <c r="V22" s="596"/>
      <c r="W22" s="98">
        <f>VLOOKUP(C22,'[1](참조)'!$B$3:$C$4,2,FALSE)</f>
        <v>10000</v>
      </c>
      <c r="X22" s="99">
        <f>VLOOKUP(D22,'[1](참조)'!$E$3:$F$6,2,FALSE)</f>
        <v>2000</v>
      </c>
      <c r="Y22" s="99">
        <f>VLOOKUP(E22,'[1](참조)'!$H$3:$I$15,2,FALSE)</f>
        <v>50</v>
      </c>
    </row>
    <row r="23" spans="2:25" s="66" customFormat="1" ht="30" customHeight="1">
      <c r="B23" s="96">
        <v>17</v>
      </c>
      <c r="C23" s="604" t="s">
        <v>176</v>
      </c>
      <c r="D23" s="103" t="s">
        <v>194</v>
      </c>
      <c r="E23" s="103" t="s">
        <v>195</v>
      </c>
      <c r="F23" s="605" t="s">
        <v>196</v>
      </c>
      <c r="G23" s="606" t="s">
        <v>197</v>
      </c>
      <c r="H23" s="607">
        <v>3</v>
      </c>
      <c r="I23" s="608">
        <v>3</v>
      </c>
      <c r="J23" s="609">
        <v>3</v>
      </c>
      <c r="K23" s="609">
        <v>0</v>
      </c>
      <c r="L23" s="608" t="s">
        <v>44</v>
      </c>
      <c r="M23" s="609"/>
      <c r="N23" s="609" t="s">
        <v>44</v>
      </c>
      <c r="O23" s="609"/>
      <c r="P23" s="609" t="s">
        <v>44</v>
      </c>
      <c r="Q23" s="609"/>
      <c r="R23" s="609" t="s">
        <v>44</v>
      </c>
      <c r="S23" s="607"/>
      <c r="T23" s="610"/>
      <c r="U23" s="610">
        <v>1</v>
      </c>
      <c r="V23" s="611"/>
      <c r="W23" s="98">
        <f>VLOOKUP(C23,'[1](참조)'!$B$3:$C$4,2,FALSE)</f>
        <v>20000</v>
      </c>
      <c r="X23" s="99">
        <f>VLOOKUP(D23,'[1](참조)'!$E$3:$F$6,2,FALSE)</f>
        <v>3000</v>
      </c>
      <c r="Y23" s="99">
        <f>VLOOKUP(E23,'[1](참조)'!$H$3:$I$15,2,FALSE)</f>
        <v>60</v>
      </c>
    </row>
    <row r="24" spans="2:25" s="65" customFormat="1" ht="30" customHeight="1">
      <c r="B24" s="96">
        <v>18</v>
      </c>
      <c r="C24" s="604" t="s">
        <v>176</v>
      </c>
      <c r="D24" s="103" t="s">
        <v>194</v>
      </c>
      <c r="E24" s="103" t="s">
        <v>195</v>
      </c>
      <c r="F24" s="528" t="s">
        <v>199</v>
      </c>
      <c r="G24" s="606" t="s">
        <v>200</v>
      </c>
      <c r="H24" s="607">
        <v>3</v>
      </c>
      <c r="I24" s="608">
        <v>3</v>
      </c>
      <c r="J24" s="609">
        <v>3</v>
      </c>
      <c r="K24" s="609">
        <v>0</v>
      </c>
      <c r="L24" s="608" t="s">
        <v>62</v>
      </c>
      <c r="M24" s="609"/>
      <c r="N24" s="609" t="s">
        <v>62</v>
      </c>
      <c r="O24" s="609"/>
      <c r="P24" s="609" t="s">
        <v>62</v>
      </c>
      <c r="Q24" s="609"/>
      <c r="R24" s="609" t="s">
        <v>62</v>
      </c>
      <c r="S24" s="607"/>
      <c r="T24" s="610"/>
      <c r="U24" s="610">
        <v>1</v>
      </c>
      <c r="V24" s="611"/>
      <c r="W24" s="98">
        <f>VLOOKUP(C24,'[1](참조)'!$B$3:$C$4,2,FALSE)</f>
        <v>20000</v>
      </c>
      <c r="X24" s="99">
        <f>VLOOKUP(D24,'[1](참조)'!$E$3:$F$6,2,FALSE)</f>
        <v>3000</v>
      </c>
      <c r="Y24" s="99">
        <f>VLOOKUP(E24,'[1](참조)'!$H$3:$I$15,2,FALSE)</f>
        <v>60</v>
      </c>
    </row>
    <row r="25" spans="2:25" s="66" customFormat="1" ht="30" customHeight="1">
      <c r="B25" s="96">
        <v>19</v>
      </c>
      <c r="C25" s="604" t="s">
        <v>176</v>
      </c>
      <c r="D25" s="103" t="s">
        <v>194</v>
      </c>
      <c r="E25" s="103" t="s">
        <v>195</v>
      </c>
      <c r="F25" s="605" t="s">
        <v>201</v>
      </c>
      <c r="G25" s="606" t="s">
        <v>202</v>
      </c>
      <c r="H25" s="607">
        <v>3</v>
      </c>
      <c r="I25" s="608">
        <v>3</v>
      </c>
      <c r="J25" s="609">
        <v>3</v>
      </c>
      <c r="K25" s="609">
        <v>0</v>
      </c>
      <c r="L25" s="608" t="s">
        <v>44</v>
      </c>
      <c r="M25" s="609"/>
      <c r="N25" s="609" t="s">
        <v>44</v>
      </c>
      <c r="O25" s="609"/>
      <c r="P25" s="609" t="s">
        <v>44</v>
      </c>
      <c r="Q25" s="609"/>
      <c r="R25" s="609" t="s">
        <v>44</v>
      </c>
      <c r="S25" s="607"/>
      <c r="T25" s="610"/>
      <c r="U25" s="610">
        <v>1</v>
      </c>
      <c r="V25" s="611"/>
      <c r="W25" s="98">
        <f>VLOOKUP(C25,'[1](참조)'!$B$3:$C$4,2,FALSE)</f>
        <v>20000</v>
      </c>
      <c r="X25" s="99">
        <f>VLOOKUP(D25,'[1](참조)'!$E$3:$F$6,2,FALSE)</f>
        <v>3000</v>
      </c>
      <c r="Y25" s="99">
        <f>VLOOKUP(E25,'[1](참조)'!$H$3:$I$15,2,FALSE)</f>
        <v>60</v>
      </c>
    </row>
    <row r="26" spans="2:25" s="66" customFormat="1" ht="30" customHeight="1">
      <c r="B26" s="96">
        <v>20</v>
      </c>
      <c r="C26" s="604" t="s">
        <v>176</v>
      </c>
      <c r="D26" s="103" t="s">
        <v>194</v>
      </c>
      <c r="E26" s="103" t="s">
        <v>195</v>
      </c>
      <c r="F26" s="612" t="s">
        <v>198</v>
      </c>
      <c r="G26" s="606" t="s">
        <v>63</v>
      </c>
      <c r="H26" s="607">
        <v>3</v>
      </c>
      <c r="I26" s="608">
        <v>3</v>
      </c>
      <c r="J26" s="609">
        <v>3</v>
      </c>
      <c r="K26" s="609">
        <v>0</v>
      </c>
      <c r="L26" s="608"/>
      <c r="M26" s="609" t="s">
        <v>44</v>
      </c>
      <c r="N26" s="609"/>
      <c r="O26" s="609" t="s">
        <v>44</v>
      </c>
      <c r="P26" s="609"/>
      <c r="Q26" s="609" t="s">
        <v>44</v>
      </c>
      <c r="R26" s="609"/>
      <c r="S26" s="607" t="s">
        <v>44</v>
      </c>
      <c r="T26" s="610"/>
      <c r="U26" s="610">
        <v>2</v>
      </c>
      <c r="V26" s="611"/>
      <c r="W26" s="98">
        <f>VLOOKUP(C26,'[1](참조)'!$B$3:$C$4,2,FALSE)</f>
        <v>20000</v>
      </c>
      <c r="X26" s="99">
        <f>VLOOKUP(D26,'[1](참조)'!$E$3:$F$6,2,FALSE)</f>
        <v>3000</v>
      </c>
      <c r="Y26" s="99">
        <f>VLOOKUP(E26,'[1](참조)'!$H$3:$I$15,2,FALSE)</f>
        <v>60</v>
      </c>
    </row>
    <row r="27" spans="2:25" s="65" customFormat="1" ht="30" customHeight="1">
      <c r="B27" s="96">
        <v>21</v>
      </c>
      <c r="C27" s="604" t="s">
        <v>176</v>
      </c>
      <c r="D27" s="103" t="s">
        <v>194</v>
      </c>
      <c r="E27" s="103" t="s">
        <v>195</v>
      </c>
      <c r="F27" s="612" t="s">
        <v>203</v>
      </c>
      <c r="G27" s="606" t="s">
        <v>204</v>
      </c>
      <c r="H27" s="607">
        <v>3</v>
      </c>
      <c r="I27" s="608">
        <v>3</v>
      </c>
      <c r="J27" s="609">
        <v>3</v>
      </c>
      <c r="K27" s="609">
        <v>0</v>
      </c>
      <c r="L27" s="608" t="s">
        <v>44</v>
      </c>
      <c r="M27" s="609" t="s">
        <v>44</v>
      </c>
      <c r="N27" s="609" t="s">
        <v>44</v>
      </c>
      <c r="O27" s="609" t="s">
        <v>44</v>
      </c>
      <c r="P27" s="609" t="s">
        <v>44</v>
      </c>
      <c r="Q27" s="609" t="s">
        <v>44</v>
      </c>
      <c r="R27" s="609" t="s">
        <v>44</v>
      </c>
      <c r="S27" s="607" t="s">
        <v>44</v>
      </c>
      <c r="T27" s="610"/>
      <c r="U27" s="610" t="s">
        <v>49</v>
      </c>
      <c r="V27" s="611"/>
      <c r="W27" s="98">
        <f>VLOOKUP(C27,'[1](참조)'!$B$3:$C$4,2,FALSE)</f>
        <v>20000</v>
      </c>
      <c r="X27" s="99">
        <f>VLOOKUP(D27,'[1](참조)'!$E$3:$F$6,2,FALSE)</f>
        <v>3000</v>
      </c>
      <c r="Y27" s="99">
        <f>VLOOKUP(E27,'[1](참조)'!$H$3:$I$15,2,FALSE)</f>
        <v>60</v>
      </c>
    </row>
    <row r="28" spans="2:25" s="66" customFormat="1" ht="30" customHeight="1">
      <c r="B28" s="96">
        <v>22</v>
      </c>
      <c r="C28" s="604" t="s">
        <v>176</v>
      </c>
      <c r="D28" s="103" t="s">
        <v>194</v>
      </c>
      <c r="E28" s="103" t="s">
        <v>195</v>
      </c>
      <c r="F28" s="613" t="s">
        <v>205</v>
      </c>
      <c r="G28" s="606" t="s">
        <v>64</v>
      </c>
      <c r="H28" s="607">
        <v>3</v>
      </c>
      <c r="I28" s="608">
        <v>3</v>
      </c>
      <c r="J28" s="609">
        <v>3</v>
      </c>
      <c r="K28" s="609">
        <v>0</v>
      </c>
      <c r="L28" s="608" t="s">
        <v>44</v>
      </c>
      <c r="M28" s="609" t="s">
        <v>44</v>
      </c>
      <c r="N28" s="609" t="s">
        <v>44</v>
      </c>
      <c r="O28" s="609" t="s">
        <v>44</v>
      </c>
      <c r="P28" s="609" t="s">
        <v>44</v>
      </c>
      <c r="Q28" s="609" t="s">
        <v>44</v>
      </c>
      <c r="R28" s="609" t="s">
        <v>44</v>
      </c>
      <c r="S28" s="607" t="s">
        <v>44</v>
      </c>
      <c r="T28" s="610"/>
      <c r="U28" s="610" t="s">
        <v>49</v>
      </c>
      <c r="V28" s="611"/>
      <c r="W28" s="98">
        <f>VLOOKUP(C28,'[1](참조)'!$B$3:$C$4,2,FALSE)</f>
        <v>20000</v>
      </c>
      <c r="X28" s="99">
        <f>VLOOKUP(D28,'[1](참조)'!$E$3:$F$6,2,FALSE)</f>
        <v>3000</v>
      </c>
      <c r="Y28" s="99">
        <f>VLOOKUP(E28,'[1](참조)'!$H$3:$I$15,2,FALSE)</f>
        <v>60</v>
      </c>
    </row>
    <row r="29" spans="2:25" s="66" customFormat="1" ht="30" customHeight="1">
      <c r="B29" s="96">
        <v>23</v>
      </c>
      <c r="C29" s="614" t="s">
        <v>176</v>
      </c>
      <c r="D29" s="104" t="s">
        <v>194</v>
      </c>
      <c r="E29" s="104" t="s">
        <v>206</v>
      </c>
      <c r="F29" s="615" t="s">
        <v>78</v>
      </c>
      <c r="G29" s="616" t="s">
        <v>79</v>
      </c>
      <c r="H29" s="617">
        <v>3</v>
      </c>
      <c r="I29" s="618">
        <v>3</v>
      </c>
      <c r="J29" s="619">
        <v>3</v>
      </c>
      <c r="K29" s="619">
        <v>0</v>
      </c>
      <c r="L29" s="618" t="s">
        <v>44</v>
      </c>
      <c r="M29" s="619"/>
      <c r="N29" s="619" t="s">
        <v>44</v>
      </c>
      <c r="O29" s="619"/>
      <c r="P29" s="619" t="s">
        <v>44</v>
      </c>
      <c r="Q29" s="619"/>
      <c r="R29" s="619" t="s">
        <v>44</v>
      </c>
      <c r="S29" s="617"/>
      <c r="T29" s="620"/>
      <c r="U29" s="620">
        <v>1</v>
      </c>
      <c r="V29" s="621"/>
      <c r="W29" s="98">
        <f>VLOOKUP(C29,'[1](참조)'!$B$3:$C$4,2,FALSE)</f>
        <v>20000</v>
      </c>
      <c r="X29" s="99">
        <f>VLOOKUP(D29,'[1](참조)'!$E$3:$F$6,2,FALSE)</f>
        <v>3000</v>
      </c>
      <c r="Y29" s="99">
        <f>VLOOKUP(E29,'[1](참조)'!$H$3:$I$15,2,FALSE)</f>
        <v>70</v>
      </c>
    </row>
    <row r="30" spans="2:25" s="65" customFormat="1" ht="30" customHeight="1">
      <c r="B30" s="96">
        <v>24</v>
      </c>
      <c r="C30" s="614" t="s">
        <v>176</v>
      </c>
      <c r="D30" s="104" t="s">
        <v>194</v>
      </c>
      <c r="E30" s="104" t="s">
        <v>206</v>
      </c>
      <c r="F30" s="104" t="s">
        <v>207</v>
      </c>
      <c r="G30" s="616" t="s">
        <v>208</v>
      </c>
      <c r="H30" s="617">
        <v>3</v>
      </c>
      <c r="I30" s="618">
        <v>3</v>
      </c>
      <c r="J30" s="619">
        <v>3</v>
      </c>
      <c r="K30" s="619">
        <v>0</v>
      </c>
      <c r="L30" s="618" t="s">
        <v>44</v>
      </c>
      <c r="M30" s="619"/>
      <c r="N30" s="619" t="s">
        <v>44</v>
      </c>
      <c r="O30" s="619"/>
      <c r="P30" s="619" t="s">
        <v>44</v>
      </c>
      <c r="Q30" s="619"/>
      <c r="R30" s="619" t="s">
        <v>44</v>
      </c>
      <c r="S30" s="617"/>
      <c r="T30" s="620"/>
      <c r="U30" s="620">
        <v>1</v>
      </c>
      <c r="V30" s="621"/>
      <c r="W30" s="98">
        <f>VLOOKUP(C30,'[1](참조)'!$B$3:$C$4,2,FALSE)</f>
        <v>20000</v>
      </c>
      <c r="X30" s="99">
        <f>VLOOKUP(D30,'[1](참조)'!$E$3:$F$6,2,FALSE)</f>
        <v>3000</v>
      </c>
      <c r="Y30" s="99">
        <f>VLOOKUP(E30,'[1](참조)'!$H$3:$I$15,2,FALSE)</f>
        <v>70</v>
      </c>
    </row>
    <row r="31" spans="2:25" s="66" customFormat="1" ht="30" customHeight="1">
      <c r="B31" s="96">
        <v>25</v>
      </c>
      <c r="C31" s="614" t="s">
        <v>176</v>
      </c>
      <c r="D31" s="104" t="s">
        <v>194</v>
      </c>
      <c r="E31" s="104" t="s">
        <v>206</v>
      </c>
      <c r="F31" s="615" t="s">
        <v>76</v>
      </c>
      <c r="G31" s="616" t="s">
        <v>77</v>
      </c>
      <c r="H31" s="617">
        <v>3</v>
      </c>
      <c r="I31" s="618">
        <v>3</v>
      </c>
      <c r="J31" s="619">
        <v>3</v>
      </c>
      <c r="K31" s="619">
        <v>0</v>
      </c>
      <c r="L31" s="618"/>
      <c r="M31" s="619" t="s">
        <v>44</v>
      </c>
      <c r="N31" s="619"/>
      <c r="O31" s="619" t="s">
        <v>44</v>
      </c>
      <c r="P31" s="619"/>
      <c r="Q31" s="619" t="s">
        <v>44</v>
      </c>
      <c r="R31" s="619"/>
      <c r="S31" s="617" t="s">
        <v>44</v>
      </c>
      <c r="T31" s="620"/>
      <c r="U31" s="620">
        <v>2</v>
      </c>
      <c r="V31" s="621"/>
      <c r="W31" s="98">
        <f>VLOOKUP(C31,'[1](참조)'!$B$3:$C$4,2,FALSE)</f>
        <v>20000</v>
      </c>
      <c r="X31" s="99">
        <f>VLOOKUP(D31,'[1](참조)'!$E$3:$F$6,2,FALSE)</f>
        <v>3000</v>
      </c>
      <c r="Y31" s="99">
        <f>VLOOKUP(E31,'[1](참조)'!$H$3:$I$15,2,FALSE)</f>
        <v>70</v>
      </c>
    </row>
    <row r="32" spans="2:25" s="66" customFormat="1" ht="30" customHeight="1">
      <c r="B32" s="96">
        <v>26</v>
      </c>
      <c r="C32" s="614" t="s">
        <v>176</v>
      </c>
      <c r="D32" s="104" t="s">
        <v>194</v>
      </c>
      <c r="E32" s="104" t="s">
        <v>206</v>
      </c>
      <c r="F32" s="615" t="s">
        <v>80</v>
      </c>
      <c r="G32" s="616" t="s">
        <v>81</v>
      </c>
      <c r="H32" s="617">
        <v>3</v>
      </c>
      <c r="I32" s="618">
        <v>3</v>
      </c>
      <c r="J32" s="619">
        <v>3</v>
      </c>
      <c r="K32" s="619">
        <v>0</v>
      </c>
      <c r="L32" s="618" t="s">
        <v>44</v>
      </c>
      <c r="M32" s="619" t="s">
        <v>44</v>
      </c>
      <c r="N32" s="619" t="s">
        <v>44</v>
      </c>
      <c r="O32" s="619" t="s">
        <v>44</v>
      </c>
      <c r="P32" s="619" t="s">
        <v>44</v>
      </c>
      <c r="Q32" s="619" t="s">
        <v>44</v>
      </c>
      <c r="R32" s="619" t="s">
        <v>44</v>
      </c>
      <c r="S32" s="617" t="s">
        <v>44</v>
      </c>
      <c r="T32" s="620"/>
      <c r="U32" s="620" t="s">
        <v>49</v>
      </c>
      <c r="V32" s="621"/>
      <c r="W32" s="98">
        <f>VLOOKUP(C32,'[1](참조)'!$B$3:$C$4,2,FALSE)</f>
        <v>20000</v>
      </c>
      <c r="X32" s="99">
        <f>VLOOKUP(D32,'[1](참조)'!$E$3:$F$6,2,FALSE)</f>
        <v>3000</v>
      </c>
      <c r="Y32" s="99">
        <f>VLOOKUP(E32,'[1](참조)'!$H$3:$I$15,2,FALSE)</f>
        <v>70</v>
      </c>
    </row>
    <row r="33" spans="2:25" s="65" customFormat="1" ht="30" customHeight="1">
      <c r="B33" s="96">
        <v>27</v>
      </c>
      <c r="C33" s="614" t="s">
        <v>176</v>
      </c>
      <c r="D33" s="104" t="s">
        <v>194</v>
      </c>
      <c r="E33" s="104" t="s">
        <v>206</v>
      </c>
      <c r="F33" s="104" t="s">
        <v>209</v>
      </c>
      <c r="G33" s="616" t="s">
        <v>210</v>
      </c>
      <c r="H33" s="617">
        <v>3</v>
      </c>
      <c r="I33" s="618">
        <v>3</v>
      </c>
      <c r="J33" s="619">
        <v>3</v>
      </c>
      <c r="K33" s="619">
        <v>0</v>
      </c>
      <c r="L33" s="618" t="s">
        <v>44</v>
      </c>
      <c r="M33" s="619" t="s">
        <v>44</v>
      </c>
      <c r="N33" s="619" t="s">
        <v>44</v>
      </c>
      <c r="O33" s="619" t="s">
        <v>44</v>
      </c>
      <c r="P33" s="619" t="s">
        <v>44</v>
      </c>
      <c r="Q33" s="619" t="s">
        <v>44</v>
      </c>
      <c r="R33" s="619" t="s">
        <v>44</v>
      </c>
      <c r="S33" s="617" t="s">
        <v>44</v>
      </c>
      <c r="T33" s="620"/>
      <c r="U33" s="620" t="s">
        <v>49</v>
      </c>
      <c r="V33" s="621"/>
      <c r="W33" s="98">
        <f>VLOOKUP(C33,'[1](참조)'!$B$3:$C$4,2,FALSE)</f>
        <v>20000</v>
      </c>
      <c r="X33" s="99">
        <f>VLOOKUP(D33,'[1](참조)'!$E$3:$F$6,2,FALSE)</f>
        <v>3000</v>
      </c>
      <c r="Y33" s="99">
        <f>VLOOKUP(E33,'[1](참조)'!$H$3:$I$15,2,FALSE)</f>
        <v>70</v>
      </c>
    </row>
    <row r="34" spans="2:25" s="65" customFormat="1" ht="30" customHeight="1">
      <c r="B34" s="96">
        <v>28</v>
      </c>
      <c r="C34" s="622" t="s">
        <v>176</v>
      </c>
      <c r="D34" s="97" t="s">
        <v>194</v>
      </c>
      <c r="E34" s="97" t="s">
        <v>211</v>
      </c>
      <c r="F34" s="623" t="s">
        <v>212</v>
      </c>
      <c r="G34" s="624" t="s">
        <v>213</v>
      </c>
      <c r="H34" s="625">
        <v>3</v>
      </c>
      <c r="I34" s="626">
        <v>3</v>
      </c>
      <c r="J34" s="627">
        <v>3</v>
      </c>
      <c r="K34" s="627">
        <v>0</v>
      </c>
      <c r="L34" s="626" t="s">
        <v>62</v>
      </c>
      <c r="M34" s="627"/>
      <c r="N34" s="627" t="s">
        <v>62</v>
      </c>
      <c r="O34" s="627"/>
      <c r="P34" s="627" t="s">
        <v>62</v>
      </c>
      <c r="Q34" s="627"/>
      <c r="R34" s="627" t="s">
        <v>62</v>
      </c>
      <c r="S34" s="625"/>
      <c r="T34" s="628"/>
      <c r="U34" s="628">
        <v>1</v>
      </c>
      <c r="V34" s="629"/>
      <c r="W34" s="98">
        <f>VLOOKUP(C34,'[1](참조)'!$B$3:$C$4,2,FALSE)</f>
        <v>20000</v>
      </c>
      <c r="X34" s="99">
        <f>VLOOKUP(D34,'[1](참조)'!$E$3:$F$6,2,FALSE)</f>
        <v>3000</v>
      </c>
      <c r="Y34" s="99">
        <f>VLOOKUP(E34,'[1](참조)'!$H$3:$I$15,2,FALSE)</f>
        <v>80</v>
      </c>
    </row>
    <row r="35" spans="2:25" s="65" customFormat="1" ht="30" customHeight="1">
      <c r="B35" s="96">
        <v>29</v>
      </c>
      <c r="C35" s="622" t="s">
        <v>176</v>
      </c>
      <c r="D35" s="97" t="s">
        <v>194</v>
      </c>
      <c r="E35" s="97" t="s">
        <v>211</v>
      </c>
      <c r="F35" s="623" t="s">
        <v>214</v>
      </c>
      <c r="G35" s="624" t="s">
        <v>215</v>
      </c>
      <c r="H35" s="625">
        <v>3</v>
      </c>
      <c r="I35" s="626">
        <v>3</v>
      </c>
      <c r="J35" s="627">
        <v>3</v>
      </c>
      <c r="K35" s="627">
        <v>0</v>
      </c>
      <c r="L35" s="626" t="s">
        <v>44</v>
      </c>
      <c r="M35" s="627"/>
      <c r="N35" s="627" t="s">
        <v>62</v>
      </c>
      <c r="O35" s="627"/>
      <c r="P35" s="627" t="s">
        <v>62</v>
      </c>
      <c r="Q35" s="627"/>
      <c r="R35" s="627" t="s">
        <v>62</v>
      </c>
      <c r="S35" s="625"/>
      <c r="T35" s="628"/>
      <c r="U35" s="628">
        <v>1</v>
      </c>
      <c r="V35" s="629" t="s">
        <v>216</v>
      </c>
      <c r="W35" s="98">
        <f>VLOOKUP(C35,'[1](참조)'!$B$3:$C$4,2,FALSE)</f>
        <v>20000</v>
      </c>
      <c r="X35" s="99">
        <f>VLOOKUP(D35,'[1](참조)'!$E$3:$F$6,2,FALSE)</f>
        <v>3000</v>
      </c>
      <c r="Y35" s="99">
        <f>VLOOKUP(E35,'[1](참조)'!$H$3:$I$15,2,FALSE)</f>
        <v>80</v>
      </c>
    </row>
    <row r="36" spans="2:25" s="65" customFormat="1" ht="30" customHeight="1">
      <c r="B36" s="96">
        <v>30</v>
      </c>
      <c r="C36" s="622" t="s">
        <v>176</v>
      </c>
      <c r="D36" s="97" t="s">
        <v>194</v>
      </c>
      <c r="E36" s="97" t="s">
        <v>211</v>
      </c>
      <c r="F36" s="630" t="s">
        <v>70</v>
      </c>
      <c r="G36" s="624" t="s">
        <v>71</v>
      </c>
      <c r="H36" s="625">
        <v>3</v>
      </c>
      <c r="I36" s="626">
        <v>3</v>
      </c>
      <c r="J36" s="627">
        <v>3</v>
      </c>
      <c r="K36" s="627">
        <v>0</v>
      </c>
      <c r="L36" s="626"/>
      <c r="M36" s="627" t="s">
        <v>62</v>
      </c>
      <c r="N36" s="627"/>
      <c r="O36" s="627" t="s">
        <v>62</v>
      </c>
      <c r="P36" s="627"/>
      <c r="Q36" s="627" t="s">
        <v>62</v>
      </c>
      <c r="R36" s="627"/>
      <c r="S36" s="625" t="s">
        <v>62</v>
      </c>
      <c r="T36" s="631"/>
      <c r="U36" s="631">
        <v>2</v>
      </c>
      <c r="V36" s="631"/>
      <c r="W36" s="98">
        <f>VLOOKUP(C36,'[1](참조)'!$B$3:$C$4,2,FALSE)</f>
        <v>20000</v>
      </c>
      <c r="X36" s="99">
        <f>VLOOKUP(D36,'[1](참조)'!$E$3:$F$6,2,FALSE)</f>
        <v>3000</v>
      </c>
      <c r="Y36" s="99">
        <f>VLOOKUP(E36,'[1](참조)'!$H$3:$I$15,2,FALSE)</f>
        <v>80</v>
      </c>
    </row>
    <row r="37" spans="2:25" s="65" customFormat="1" ht="30" customHeight="1">
      <c r="B37" s="96">
        <v>31</v>
      </c>
      <c r="C37" s="622" t="s">
        <v>176</v>
      </c>
      <c r="D37" s="97" t="s">
        <v>194</v>
      </c>
      <c r="E37" s="97" t="s">
        <v>211</v>
      </c>
      <c r="F37" s="630" t="s">
        <v>68</v>
      </c>
      <c r="G37" s="624" t="s">
        <v>69</v>
      </c>
      <c r="H37" s="625">
        <v>3</v>
      </c>
      <c r="I37" s="626">
        <v>3</v>
      </c>
      <c r="J37" s="627">
        <v>3</v>
      </c>
      <c r="K37" s="627">
        <v>0</v>
      </c>
      <c r="L37" s="626" t="s">
        <v>44</v>
      </c>
      <c r="M37" s="627" t="s">
        <v>44</v>
      </c>
      <c r="N37" s="627" t="s">
        <v>44</v>
      </c>
      <c r="O37" s="627" t="s">
        <v>44</v>
      </c>
      <c r="P37" s="627" t="s">
        <v>44</v>
      </c>
      <c r="Q37" s="627" t="s">
        <v>44</v>
      </c>
      <c r="R37" s="627" t="s">
        <v>44</v>
      </c>
      <c r="S37" s="625" t="s">
        <v>44</v>
      </c>
      <c r="T37" s="628"/>
      <c r="U37" s="628" t="s">
        <v>49</v>
      </c>
      <c r="V37" s="629"/>
      <c r="W37" s="98">
        <f>VLOOKUP(C37,'[1](참조)'!$B$3:$C$4,2,FALSE)</f>
        <v>20000</v>
      </c>
      <c r="X37" s="99">
        <f>VLOOKUP(D37,'[1](참조)'!$E$3:$F$6,2,FALSE)</f>
        <v>3000</v>
      </c>
      <c r="Y37" s="99">
        <f>VLOOKUP(E37,'[1](참조)'!$H$3:$I$15,2,FALSE)</f>
        <v>80</v>
      </c>
    </row>
    <row r="38" spans="2:25" s="65" customFormat="1" ht="30" customHeight="1">
      <c r="B38" s="96">
        <v>32</v>
      </c>
      <c r="C38" s="622" t="s">
        <v>176</v>
      </c>
      <c r="D38" s="97" t="s">
        <v>194</v>
      </c>
      <c r="E38" s="97" t="s">
        <v>211</v>
      </c>
      <c r="F38" s="632" t="s">
        <v>66</v>
      </c>
      <c r="G38" s="624" t="s">
        <v>67</v>
      </c>
      <c r="H38" s="625">
        <v>3</v>
      </c>
      <c r="I38" s="626">
        <v>3</v>
      </c>
      <c r="J38" s="627">
        <v>3</v>
      </c>
      <c r="K38" s="627">
        <v>0</v>
      </c>
      <c r="L38" s="626" t="s">
        <v>44</v>
      </c>
      <c r="M38" s="627" t="s">
        <v>44</v>
      </c>
      <c r="N38" s="627" t="s">
        <v>44</v>
      </c>
      <c r="O38" s="627" t="s">
        <v>44</v>
      </c>
      <c r="P38" s="627" t="s">
        <v>44</v>
      </c>
      <c r="Q38" s="627" t="s">
        <v>44</v>
      </c>
      <c r="R38" s="627" t="s">
        <v>44</v>
      </c>
      <c r="S38" s="625" t="s">
        <v>44</v>
      </c>
      <c r="T38" s="628"/>
      <c r="U38" s="628" t="s">
        <v>49</v>
      </c>
      <c r="V38" s="629"/>
      <c r="W38" s="98">
        <f>VLOOKUP(C38,'[1](참조)'!$B$3:$C$4,2,FALSE)</f>
        <v>20000</v>
      </c>
      <c r="X38" s="99">
        <f>VLOOKUP(D38,'[1](참조)'!$E$3:$F$6,2,FALSE)</f>
        <v>3000</v>
      </c>
      <c r="Y38" s="99">
        <f>VLOOKUP(E38,'[1](참조)'!$H$3:$I$15,2,FALSE)</f>
        <v>80</v>
      </c>
    </row>
    <row r="39" spans="2:25" s="65" customFormat="1" ht="30" customHeight="1">
      <c r="B39" s="96">
        <v>33</v>
      </c>
      <c r="C39" s="622" t="s">
        <v>176</v>
      </c>
      <c r="D39" s="97" t="s">
        <v>194</v>
      </c>
      <c r="E39" s="97" t="s">
        <v>211</v>
      </c>
      <c r="F39" s="97" t="s">
        <v>217</v>
      </c>
      <c r="G39" s="624" t="s">
        <v>218</v>
      </c>
      <c r="H39" s="625">
        <v>3</v>
      </c>
      <c r="I39" s="626">
        <v>3</v>
      </c>
      <c r="J39" s="627">
        <v>3</v>
      </c>
      <c r="K39" s="627">
        <v>0</v>
      </c>
      <c r="L39" s="626" t="s">
        <v>44</v>
      </c>
      <c r="M39" s="627" t="s">
        <v>44</v>
      </c>
      <c r="N39" s="627" t="s">
        <v>44</v>
      </c>
      <c r="O39" s="627" t="s">
        <v>44</v>
      </c>
      <c r="P39" s="627" t="s">
        <v>44</v>
      </c>
      <c r="Q39" s="627" t="s">
        <v>44</v>
      </c>
      <c r="R39" s="627" t="s">
        <v>44</v>
      </c>
      <c r="S39" s="625" t="s">
        <v>44</v>
      </c>
      <c r="T39" s="628"/>
      <c r="U39" s="628" t="s">
        <v>49</v>
      </c>
      <c r="V39" s="629"/>
      <c r="W39" s="98">
        <f>VLOOKUP(C39,'[1](참조)'!$B$3:$C$4,2,FALSE)</f>
        <v>20000</v>
      </c>
      <c r="X39" s="99">
        <f>VLOOKUP(D39,'[1](참조)'!$E$3:$F$6,2,FALSE)</f>
        <v>3000</v>
      </c>
      <c r="Y39" s="99">
        <f>VLOOKUP(E39,'[1](참조)'!$H$3:$I$15,2,FALSE)</f>
        <v>80</v>
      </c>
    </row>
    <row r="40" spans="2:25" s="65" customFormat="1" ht="30" customHeight="1">
      <c r="B40" s="96">
        <v>34</v>
      </c>
      <c r="C40" s="622" t="s">
        <v>176</v>
      </c>
      <c r="D40" s="97" t="s">
        <v>194</v>
      </c>
      <c r="E40" s="97" t="s">
        <v>211</v>
      </c>
      <c r="F40" s="633" t="s">
        <v>219</v>
      </c>
      <c r="G40" s="624" t="s">
        <v>220</v>
      </c>
      <c r="H40" s="625">
        <v>3</v>
      </c>
      <c r="I40" s="626">
        <v>3</v>
      </c>
      <c r="J40" s="627">
        <v>3</v>
      </c>
      <c r="K40" s="627">
        <v>0</v>
      </c>
      <c r="L40" s="626" t="s">
        <v>44</v>
      </c>
      <c r="M40" s="627" t="s">
        <v>44</v>
      </c>
      <c r="N40" s="627" t="s">
        <v>44</v>
      </c>
      <c r="O40" s="627" t="s">
        <v>44</v>
      </c>
      <c r="P40" s="627" t="s">
        <v>44</v>
      </c>
      <c r="Q40" s="627" t="s">
        <v>44</v>
      </c>
      <c r="R40" s="627" t="s">
        <v>44</v>
      </c>
      <c r="S40" s="625" t="s">
        <v>44</v>
      </c>
      <c r="T40" s="634"/>
      <c r="U40" s="628" t="s">
        <v>49</v>
      </c>
      <c r="V40" s="629"/>
      <c r="W40" s="98">
        <f>VLOOKUP(C40,'[1](참조)'!$B$3:$C$4,2,FALSE)</f>
        <v>20000</v>
      </c>
      <c r="X40" s="99">
        <f>VLOOKUP(D40,'[1](참조)'!$E$3:$F$6,2,FALSE)</f>
        <v>3000</v>
      </c>
      <c r="Y40" s="99">
        <f>VLOOKUP(E40,'[1](참조)'!$H$3:$I$15,2,FALSE)</f>
        <v>80</v>
      </c>
    </row>
    <row r="41" spans="2:25" s="65" customFormat="1" ht="30" customHeight="1">
      <c r="B41" s="96">
        <v>35</v>
      </c>
      <c r="C41" s="635" t="s">
        <v>176</v>
      </c>
      <c r="D41" s="100" t="s">
        <v>194</v>
      </c>
      <c r="E41" s="100" t="s">
        <v>221</v>
      </c>
      <c r="F41" s="636" t="s">
        <v>222</v>
      </c>
      <c r="G41" s="637" t="s">
        <v>223</v>
      </c>
      <c r="H41" s="638">
        <v>3</v>
      </c>
      <c r="I41" s="639">
        <v>3</v>
      </c>
      <c r="J41" s="640">
        <v>3</v>
      </c>
      <c r="K41" s="640">
        <v>0</v>
      </c>
      <c r="L41" s="639" t="s">
        <v>62</v>
      </c>
      <c r="M41" s="640"/>
      <c r="N41" s="640" t="s">
        <v>62</v>
      </c>
      <c r="O41" s="640"/>
      <c r="P41" s="640" t="s">
        <v>62</v>
      </c>
      <c r="Q41" s="640"/>
      <c r="R41" s="640" t="s">
        <v>62</v>
      </c>
      <c r="S41" s="638"/>
      <c r="T41" s="641"/>
      <c r="U41" s="641">
        <v>1</v>
      </c>
      <c r="V41" s="642"/>
      <c r="W41" s="98">
        <f>VLOOKUP(C41,'[1](참조)'!$B$3:$C$4,2,FALSE)</f>
        <v>20000</v>
      </c>
      <c r="X41" s="99">
        <f>VLOOKUP(D41,'[1](참조)'!$E$3:$F$6,2,FALSE)</f>
        <v>3000</v>
      </c>
      <c r="Y41" s="99">
        <f>VLOOKUP(E41,'[1](참조)'!$H$3:$I$15,2,FALSE)</f>
        <v>90</v>
      </c>
    </row>
    <row r="42" spans="2:25" s="66" customFormat="1" ht="30" customHeight="1">
      <c r="B42" s="96">
        <v>36</v>
      </c>
      <c r="C42" s="635" t="s">
        <v>176</v>
      </c>
      <c r="D42" s="100" t="s">
        <v>194</v>
      </c>
      <c r="E42" s="100" t="s">
        <v>221</v>
      </c>
      <c r="F42" s="100" t="s">
        <v>793</v>
      </c>
      <c r="G42" s="637" t="s">
        <v>746</v>
      </c>
      <c r="H42" s="638">
        <v>3</v>
      </c>
      <c r="I42" s="639">
        <v>3</v>
      </c>
      <c r="J42" s="640">
        <v>3</v>
      </c>
      <c r="K42" s="640">
        <v>0</v>
      </c>
      <c r="L42" s="639"/>
      <c r="M42" s="640" t="s">
        <v>62</v>
      </c>
      <c r="N42" s="640"/>
      <c r="O42" s="640" t="s">
        <v>62</v>
      </c>
      <c r="P42" s="640"/>
      <c r="Q42" s="640" t="s">
        <v>62</v>
      </c>
      <c r="R42" s="640"/>
      <c r="S42" s="638" t="s">
        <v>62</v>
      </c>
      <c r="T42" s="641"/>
      <c r="U42" s="641">
        <v>2</v>
      </c>
      <c r="V42" s="642"/>
      <c r="W42" s="98">
        <f>VLOOKUP(C42,'[1](참조)'!$B$3:$C$4,2,FALSE)</f>
        <v>20000</v>
      </c>
      <c r="X42" s="99">
        <f>VLOOKUP(D42,'[1](참조)'!$E$3:$F$6,2,FALSE)</f>
        <v>3000</v>
      </c>
      <c r="Y42" s="99">
        <f>VLOOKUP(E42,'[1](참조)'!$H$3:$I$15,2,FALSE)</f>
        <v>90</v>
      </c>
    </row>
    <row r="43" spans="2:25" s="65" customFormat="1" ht="30" customHeight="1">
      <c r="B43" s="96">
        <v>37</v>
      </c>
      <c r="C43" s="635" t="s">
        <v>176</v>
      </c>
      <c r="D43" s="100" t="s">
        <v>194</v>
      </c>
      <c r="E43" s="100" t="s">
        <v>221</v>
      </c>
      <c r="F43" s="643" t="s">
        <v>65</v>
      </c>
      <c r="G43" s="637" t="s">
        <v>224</v>
      </c>
      <c r="H43" s="638">
        <v>3</v>
      </c>
      <c r="I43" s="639">
        <v>3</v>
      </c>
      <c r="J43" s="640">
        <v>3</v>
      </c>
      <c r="K43" s="640">
        <v>0</v>
      </c>
      <c r="L43" s="639" t="s">
        <v>44</v>
      </c>
      <c r="M43" s="640" t="s">
        <v>44</v>
      </c>
      <c r="N43" s="640" t="s">
        <v>44</v>
      </c>
      <c r="O43" s="640" t="s">
        <v>44</v>
      </c>
      <c r="P43" s="640" t="s">
        <v>44</v>
      </c>
      <c r="Q43" s="640" t="s">
        <v>44</v>
      </c>
      <c r="R43" s="640" t="s">
        <v>44</v>
      </c>
      <c r="S43" s="638" t="s">
        <v>44</v>
      </c>
      <c r="T43" s="641"/>
      <c r="U43" s="641" t="s">
        <v>49</v>
      </c>
      <c r="V43" s="642"/>
      <c r="W43" s="98">
        <f>VLOOKUP(C43,'[1](참조)'!$B$3:$C$4,2,FALSE)</f>
        <v>20000</v>
      </c>
      <c r="X43" s="99">
        <f>VLOOKUP(D43,'[1](참조)'!$E$3:$F$6,2,FALSE)</f>
        <v>3000</v>
      </c>
      <c r="Y43" s="99">
        <f>VLOOKUP(E43,'[1](참조)'!$H$3:$I$15,2,FALSE)</f>
        <v>90</v>
      </c>
    </row>
    <row r="44" spans="2:25" s="65" customFormat="1" ht="30" customHeight="1">
      <c r="B44" s="96">
        <v>38</v>
      </c>
      <c r="C44" s="635" t="s">
        <v>176</v>
      </c>
      <c r="D44" s="100" t="s">
        <v>194</v>
      </c>
      <c r="E44" s="100" t="s">
        <v>221</v>
      </c>
      <c r="F44" s="644" t="s">
        <v>225</v>
      </c>
      <c r="G44" s="637" t="s">
        <v>189</v>
      </c>
      <c r="H44" s="638">
        <v>3</v>
      </c>
      <c r="I44" s="639">
        <v>3</v>
      </c>
      <c r="J44" s="640">
        <v>3</v>
      </c>
      <c r="K44" s="640">
        <v>0</v>
      </c>
      <c r="L44" s="639" t="s">
        <v>44</v>
      </c>
      <c r="M44" s="640" t="s">
        <v>44</v>
      </c>
      <c r="N44" s="640" t="s">
        <v>44</v>
      </c>
      <c r="O44" s="640" t="s">
        <v>44</v>
      </c>
      <c r="P44" s="640" t="s">
        <v>44</v>
      </c>
      <c r="Q44" s="640" t="s">
        <v>44</v>
      </c>
      <c r="R44" s="640" t="s">
        <v>44</v>
      </c>
      <c r="S44" s="638" t="s">
        <v>44</v>
      </c>
      <c r="T44" s="641"/>
      <c r="U44" s="641" t="s">
        <v>49</v>
      </c>
      <c r="V44" s="642" t="s">
        <v>226</v>
      </c>
      <c r="W44" s="98">
        <f>VLOOKUP(C44,'[1](참조)'!$B$3:$C$4,2,FALSE)</f>
        <v>20000</v>
      </c>
      <c r="X44" s="99">
        <f>VLOOKUP(D44,'[1](참조)'!$E$3:$F$6,2,FALSE)</f>
        <v>3000</v>
      </c>
      <c r="Y44" s="99">
        <f>VLOOKUP(E44,'[1](참조)'!$H$3:$I$15,2,FALSE)</f>
        <v>90</v>
      </c>
    </row>
    <row r="45" spans="2:25" s="65" customFormat="1" ht="30" customHeight="1">
      <c r="B45" s="96">
        <v>39</v>
      </c>
      <c r="C45" s="635" t="s">
        <v>176</v>
      </c>
      <c r="D45" s="100" t="s">
        <v>194</v>
      </c>
      <c r="E45" s="100" t="s">
        <v>221</v>
      </c>
      <c r="F45" s="100" t="s">
        <v>227</v>
      </c>
      <c r="G45" s="637" t="s">
        <v>228</v>
      </c>
      <c r="H45" s="638">
        <v>3</v>
      </c>
      <c r="I45" s="639">
        <v>3</v>
      </c>
      <c r="J45" s="640">
        <v>3</v>
      </c>
      <c r="K45" s="640">
        <v>0</v>
      </c>
      <c r="L45" s="639" t="s">
        <v>44</v>
      </c>
      <c r="M45" s="640" t="s">
        <v>44</v>
      </c>
      <c r="N45" s="640" t="s">
        <v>44</v>
      </c>
      <c r="O45" s="640" t="s">
        <v>44</v>
      </c>
      <c r="P45" s="640" t="s">
        <v>44</v>
      </c>
      <c r="Q45" s="640" t="s">
        <v>44</v>
      </c>
      <c r="R45" s="640" t="s">
        <v>44</v>
      </c>
      <c r="S45" s="638" t="s">
        <v>44</v>
      </c>
      <c r="T45" s="641"/>
      <c r="U45" s="641" t="s">
        <v>49</v>
      </c>
      <c r="V45" s="642"/>
      <c r="W45" s="98">
        <f>VLOOKUP(C45,'[1](참조)'!$B$3:$C$4,2,FALSE)</f>
        <v>20000</v>
      </c>
      <c r="X45" s="99">
        <f>VLOOKUP(D45,'[1](참조)'!$E$3:$F$6,2,FALSE)</f>
        <v>3000</v>
      </c>
      <c r="Y45" s="99">
        <f>VLOOKUP(E45,'[1](참조)'!$H$3:$I$15,2,FALSE)</f>
        <v>90</v>
      </c>
    </row>
    <row r="46" spans="2:25" s="65" customFormat="1" ht="30" customHeight="1">
      <c r="B46" s="96">
        <v>40</v>
      </c>
      <c r="C46" s="635" t="s">
        <v>176</v>
      </c>
      <c r="D46" s="100" t="s">
        <v>194</v>
      </c>
      <c r="E46" s="100" t="s">
        <v>221</v>
      </c>
      <c r="F46" s="100" t="s">
        <v>229</v>
      </c>
      <c r="G46" s="637" t="s">
        <v>230</v>
      </c>
      <c r="H46" s="638">
        <v>3</v>
      </c>
      <c r="I46" s="639">
        <v>3</v>
      </c>
      <c r="J46" s="640">
        <v>3</v>
      </c>
      <c r="K46" s="640">
        <v>0</v>
      </c>
      <c r="L46" s="639" t="s">
        <v>62</v>
      </c>
      <c r="M46" s="640" t="s">
        <v>44</v>
      </c>
      <c r="N46" s="640" t="s">
        <v>62</v>
      </c>
      <c r="O46" s="640" t="s">
        <v>62</v>
      </c>
      <c r="P46" s="640" t="s">
        <v>62</v>
      </c>
      <c r="Q46" s="640" t="s">
        <v>62</v>
      </c>
      <c r="R46" s="640" t="s">
        <v>62</v>
      </c>
      <c r="S46" s="638" t="s">
        <v>62</v>
      </c>
      <c r="T46" s="641"/>
      <c r="U46" s="641" t="s">
        <v>49</v>
      </c>
      <c r="V46" s="642"/>
      <c r="W46" s="98">
        <f>VLOOKUP(C46,'[1](참조)'!$B$3:$C$4,2,FALSE)</f>
        <v>20000</v>
      </c>
      <c r="X46" s="99">
        <f>VLOOKUP(D46,'[1](참조)'!$E$3:$F$6,2,FALSE)</f>
        <v>3000</v>
      </c>
      <c r="Y46" s="99">
        <f>VLOOKUP(E46,'[1](참조)'!$H$3:$I$15,2,FALSE)</f>
        <v>90</v>
      </c>
    </row>
    <row r="47" spans="2:25" s="65" customFormat="1" ht="30" customHeight="1">
      <c r="B47" s="96">
        <v>41</v>
      </c>
      <c r="C47" s="645" t="s">
        <v>176</v>
      </c>
      <c r="D47" s="109" t="s">
        <v>194</v>
      </c>
      <c r="E47" s="109" t="s">
        <v>231</v>
      </c>
      <c r="F47" s="646" t="s">
        <v>242</v>
      </c>
      <c r="G47" s="647" t="s">
        <v>243</v>
      </c>
      <c r="H47" s="648">
        <v>3</v>
      </c>
      <c r="I47" s="649">
        <v>3</v>
      </c>
      <c r="J47" s="650">
        <v>3</v>
      </c>
      <c r="K47" s="650">
        <v>0</v>
      </c>
      <c r="L47" s="649" t="s">
        <v>62</v>
      </c>
      <c r="M47" s="650"/>
      <c r="N47" s="650" t="s">
        <v>62</v>
      </c>
      <c r="O47" s="650"/>
      <c r="P47" s="650" t="s">
        <v>62</v>
      </c>
      <c r="Q47" s="650"/>
      <c r="R47" s="650" t="s">
        <v>62</v>
      </c>
      <c r="S47" s="648"/>
      <c r="T47" s="651"/>
      <c r="U47" s="651">
        <v>1</v>
      </c>
      <c r="V47" s="652"/>
      <c r="W47" s="98">
        <f>VLOOKUP(C47,'[1](참조)'!$B$3:$C$4,2,FALSE)</f>
        <v>20000</v>
      </c>
      <c r="X47" s="99">
        <f>VLOOKUP(D47,'[1](참조)'!$E$3:$F$6,2,FALSE)</f>
        <v>3000</v>
      </c>
      <c r="Y47" s="99">
        <f>VLOOKUP(E47,'[1](참조)'!$H$3:$I$15,2,FALSE)</f>
        <v>100</v>
      </c>
    </row>
    <row r="48" spans="2:25" s="65" customFormat="1" ht="30" customHeight="1">
      <c r="B48" s="96">
        <v>42</v>
      </c>
      <c r="C48" s="645" t="s">
        <v>176</v>
      </c>
      <c r="D48" s="109" t="s">
        <v>194</v>
      </c>
      <c r="E48" s="109" t="s">
        <v>231</v>
      </c>
      <c r="F48" s="646" t="s">
        <v>250</v>
      </c>
      <c r="G48" s="647" t="s">
        <v>251</v>
      </c>
      <c r="H48" s="648">
        <v>3</v>
      </c>
      <c r="I48" s="649">
        <v>3</v>
      </c>
      <c r="J48" s="650">
        <v>3</v>
      </c>
      <c r="K48" s="650">
        <v>0</v>
      </c>
      <c r="L48" s="649" t="s">
        <v>44</v>
      </c>
      <c r="M48" s="650"/>
      <c r="N48" s="650" t="s">
        <v>44</v>
      </c>
      <c r="O48" s="650"/>
      <c r="P48" s="650" t="s">
        <v>44</v>
      </c>
      <c r="Q48" s="650"/>
      <c r="R48" s="650" t="s">
        <v>44</v>
      </c>
      <c r="S48" s="648"/>
      <c r="T48" s="651"/>
      <c r="U48" s="651">
        <v>1</v>
      </c>
      <c r="V48" s="652"/>
      <c r="W48" s="98">
        <f>VLOOKUP(C48,'[1](참조)'!$B$3:$C$4,2,FALSE)</f>
        <v>20000</v>
      </c>
      <c r="X48" s="99">
        <f>VLOOKUP(D48,'[1](참조)'!$E$3:$F$6,2,FALSE)</f>
        <v>3000</v>
      </c>
      <c r="Y48" s="99">
        <f>VLOOKUP(E48,'[1](참조)'!$H$3:$I$15,2,FALSE)</f>
        <v>100</v>
      </c>
    </row>
    <row r="49" spans="2:25" s="65" customFormat="1" ht="30" customHeight="1">
      <c r="B49" s="96">
        <v>43</v>
      </c>
      <c r="C49" s="645" t="s">
        <v>176</v>
      </c>
      <c r="D49" s="109" t="s">
        <v>194</v>
      </c>
      <c r="E49" s="109" t="s">
        <v>231</v>
      </c>
      <c r="F49" s="646" t="s">
        <v>240</v>
      </c>
      <c r="G49" s="647" t="s">
        <v>241</v>
      </c>
      <c r="H49" s="648">
        <v>3</v>
      </c>
      <c r="I49" s="649">
        <v>3</v>
      </c>
      <c r="J49" s="650">
        <v>3</v>
      </c>
      <c r="K49" s="650">
        <v>0</v>
      </c>
      <c r="L49" s="649"/>
      <c r="M49" s="650" t="s">
        <v>62</v>
      </c>
      <c r="N49" s="650"/>
      <c r="O49" s="650" t="s">
        <v>62</v>
      </c>
      <c r="P49" s="650"/>
      <c r="Q49" s="650" t="s">
        <v>62</v>
      </c>
      <c r="R49" s="650"/>
      <c r="S49" s="648" t="s">
        <v>62</v>
      </c>
      <c r="T49" s="651"/>
      <c r="U49" s="651">
        <v>2</v>
      </c>
      <c r="V49" s="652"/>
      <c r="W49" s="98">
        <f>VLOOKUP(C49,'[1](참조)'!$B$3:$C$4,2,FALSE)</f>
        <v>20000</v>
      </c>
      <c r="X49" s="99">
        <f>VLOOKUP(D49,'[1](참조)'!$E$3:$F$6,2,FALSE)</f>
        <v>3000</v>
      </c>
      <c r="Y49" s="99">
        <f>VLOOKUP(E49,'[1](참조)'!$H$3:$I$15,2,FALSE)</f>
        <v>100</v>
      </c>
    </row>
    <row r="50" spans="2:25" s="65" customFormat="1" ht="30" customHeight="1">
      <c r="B50" s="96">
        <v>44</v>
      </c>
      <c r="C50" s="645" t="s">
        <v>176</v>
      </c>
      <c r="D50" s="109" t="s">
        <v>194</v>
      </c>
      <c r="E50" s="109" t="s">
        <v>231</v>
      </c>
      <c r="F50" s="646" t="s">
        <v>244</v>
      </c>
      <c r="G50" s="647" t="s">
        <v>245</v>
      </c>
      <c r="H50" s="648">
        <v>3</v>
      </c>
      <c r="I50" s="649">
        <v>3</v>
      </c>
      <c r="J50" s="650">
        <v>3</v>
      </c>
      <c r="K50" s="650">
        <v>0</v>
      </c>
      <c r="L50" s="649"/>
      <c r="M50" s="650" t="s">
        <v>62</v>
      </c>
      <c r="N50" s="650"/>
      <c r="O50" s="650" t="s">
        <v>62</v>
      </c>
      <c r="P50" s="650"/>
      <c r="Q50" s="650" t="s">
        <v>62</v>
      </c>
      <c r="R50" s="650"/>
      <c r="S50" s="648" t="s">
        <v>62</v>
      </c>
      <c r="T50" s="651"/>
      <c r="U50" s="651">
        <v>2</v>
      </c>
      <c r="V50" s="652"/>
      <c r="W50" s="98">
        <f>VLOOKUP(C50,'[1](참조)'!$B$3:$C$4,2,FALSE)</f>
        <v>20000</v>
      </c>
      <c r="X50" s="99">
        <f>VLOOKUP(D50,'[1](참조)'!$E$3:$F$6,2,FALSE)</f>
        <v>3000</v>
      </c>
      <c r="Y50" s="99">
        <f>VLOOKUP(E50,'[1](참조)'!$H$3:$I$15,2,FALSE)</f>
        <v>100</v>
      </c>
    </row>
    <row r="51" spans="2:25" s="65" customFormat="1" ht="30" customHeight="1">
      <c r="B51" s="96">
        <v>45</v>
      </c>
      <c r="C51" s="645" t="s">
        <v>176</v>
      </c>
      <c r="D51" s="109" t="s">
        <v>194</v>
      </c>
      <c r="E51" s="109" t="s">
        <v>231</v>
      </c>
      <c r="F51" s="653" t="s">
        <v>74</v>
      </c>
      <c r="G51" s="647" t="s">
        <v>75</v>
      </c>
      <c r="H51" s="648">
        <v>3</v>
      </c>
      <c r="I51" s="649">
        <v>3</v>
      </c>
      <c r="J51" s="650">
        <v>3</v>
      </c>
      <c r="K51" s="650">
        <v>0</v>
      </c>
      <c r="L51" s="649"/>
      <c r="M51" s="650" t="s">
        <v>62</v>
      </c>
      <c r="N51" s="650"/>
      <c r="O51" s="650" t="s">
        <v>62</v>
      </c>
      <c r="P51" s="650"/>
      <c r="Q51" s="650" t="s">
        <v>62</v>
      </c>
      <c r="R51" s="650"/>
      <c r="S51" s="648" t="s">
        <v>62</v>
      </c>
      <c r="T51" s="651"/>
      <c r="U51" s="651">
        <v>2</v>
      </c>
      <c r="V51" s="652" t="s">
        <v>216</v>
      </c>
      <c r="W51" s="98">
        <f>VLOOKUP(C51,'[1](참조)'!$B$3:$C$4,2,FALSE)</f>
        <v>20000</v>
      </c>
      <c r="X51" s="99">
        <f>VLOOKUP(D51,'[1](참조)'!$E$3:$F$6,2,FALSE)</f>
        <v>3000</v>
      </c>
      <c r="Y51" s="99">
        <f>VLOOKUP(E51,'[1](참조)'!$H$3:$I$15,2,FALSE)</f>
        <v>100</v>
      </c>
    </row>
    <row r="52" spans="2:25" s="65" customFormat="1" ht="30" customHeight="1">
      <c r="B52" s="96">
        <v>46</v>
      </c>
      <c r="C52" s="645" t="s">
        <v>176</v>
      </c>
      <c r="D52" s="109" t="s">
        <v>194</v>
      </c>
      <c r="E52" s="109" t="s">
        <v>231</v>
      </c>
      <c r="F52" s="109" t="s">
        <v>234</v>
      </c>
      <c r="G52" s="647" t="s">
        <v>235</v>
      </c>
      <c r="H52" s="648">
        <v>3</v>
      </c>
      <c r="I52" s="649">
        <v>3</v>
      </c>
      <c r="J52" s="650">
        <v>3</v>
      </c>
      <c r="K52" s="650">
        <v>0</v>
      </c>
      <c r="L52" s="649"/>
      <c r="M52" s="650" t="s">
        <v>62</v>
      </c>
      <c r="N52" s="650"/>
      <c r="O52" s="650" t="s">
        <v>62</v>
      </c>
      <c r="P52" s="650"/>
      <c r="Q52" s="650" t="s">
        <v>62</v>
      </c>
      <c r="R52" s="650"/>
      <c r="S52" s="648" t="s">
        <v>62</v>
      </c>
      <c r="T52" s="651"/>
      <c r="U52" s="651">
        <v>2</v>
      </c>
      <c r="V52" s="652" t="s">
        <v>216</v>
      </c>
      <c r="W52" s="98">
        <f>VLOOKUP(C52,'[1](참조)'!$B$3:$C$4,2,FALSE)</f>
        <v>20000</v>
      </c>
      <c r="X52" s="99">
        <f>VLOOKUP(D52,'[1](참조)'!$E$3:$F$6,2,FALSE)</f>
        <v>3000</v>
      </c>
      <c r="Y52" s="99">
        <f>VLOOKUP(E52,'[1](참조)'!$H$3:$I$15,2,FALSE)</f>
        <v>100</v>
      </c>
    </row>
    <row r="53" spans="2:25" s="65" customFormat="1" ht="30" customHeight="1">
      <c r="B53" s="96">
        <v>47</v>
      </c>
      <c r="C53" s="645" t="s">
        <v>176</v>
      </c>
      <c r="D53" s="109" t="s">
        <v>194</v>
      </c>
      <c r="E53" s="109" t="s">
        <v>231</v>
      </c>
      <c r="F53" s="109" t="s">
        <v>236</v>
      </c>
      <c r="G53" s="647" t="s">
        <v>237</v>
      </c>
      <c r="H53" s="648">
        <v>3</v>
      </c>
      <c r="I53" s="649">
        <v>3</v>
      </c>
      <c r="J53" s="650">
        <v>3</v>
      </c>
      <c r="K53" s="650">
        <v>0</v>
      </c>
      <c r="L53" s="649" t="s">
        <v>44</v>
      </c>
      <c r="M53" s="650" t="s">
        <v>44</v>
      </c>
      <c r="N53" s="650" t="s">
        <v>44</v>
      </c>
      <c r="O53" s="650" t="s">
        <v>44</v>
      </c>
      <c r="P53" s="650" t="s">
        <v>44</v>
      </c>
      <c r="Q53" s="650" t="s">
        <v>44</v>
      </c>
      <c r="R53" s="650" t="s">
        <v>44</v>
      </c>
      <c r="S53" s="648" t="s">
        <v>44</v>
      </c>
      <c r="T53" s="651"/>
      <c r="U53" s="651" t="s">
        <v>49</v>
      </c>
      <c r="V53" s="652"/>
      <c r="W53" s="98">
        <f>VLOOKUP(C53,'[1](참조)'!$B$3:$C$4,2,FALSE)</f>
        <v>20000</v>
      </c>
      <c r="X53" s="99">
        <f>VLOOKUP(D53,'[1](참조)'!$E$3:$F$6,2,FALSE)</f>
        <v>3000</v>
      </c>
      <c r="Y53" s="99">
        <f>VLOOKUP(E53,'[1](참조)'!$H$3:$I$15,2,FALSE)</f>
        <v>100</v>
      </c>
    </row>
    <row r="54" spans="2:25" s="65" customFormat="1" ht="30" customHeight="1">
      <c r="B54" s="96">
        <v>48</v>
      </c>
      <c r="C54" s="645" t="s">
        <v>176</v>
      </c>
      <c r="D54" s="109" t="s">
        <v>194</v>
      </c>
      <c r="E54" s="109" t="s">
        <v>231</v>
      </c>
      <c r="F54" s="109" t="s">
        <v>238</v>
      </c>
      <c r="G54" s="647" t="s">
        <v>239</v>
      </c>
      <c r="H54" s="648">
        <v>3</v>
      </c>
      <c r="I54" s="649">
        <v>3</v>
      </c>
      <c r="J54" s="650">
        <v>3</v>
      </c>
      <c r="K54" s="650">
        <v>0</v>
      </c>
      <c r="L54" s="649" t="s">
        <v>44</v>
      </c>
      <c r="M54" s="650" t="s">
        <v>44</v>
      </c>
      <c r="N54" s="650" t="s">
        <v>44</v>
      </c>
      <c r="O54" s="650" t="s">
        <v>44</v>
      </c>
      <c r="P54" s="650" t="s">
        <v>44</v>
      </c>
      <c r="Q54" s="650" t="s">
        <v>44</v>
      </c>
      <c r="R54" s="650" t="s">
        <v>44</v>
      </c>
      <c r="S54" s="648" t="s">
        <v>44</v>
      </c>
      <c r="T54" s="651"/>
      <c r="U54" s="651" t="s">
        <v>49</v>
      </c>
      <c r="V54" s="652"/>
      <c r="W54" s="98">
        <f>VLOOKUP(C54,'[1](참조)'!$B$3:$C$4,2,FALSE)</f>
        <v>20000</v>
      </c>
      <c r="X54" s="99">
        <f>VLOOKUP(D54,'[1](참조)'!$E$3:$F$6,2,FALSE)</f>
        <v>3000</v>
      </c>
      <c r="Y54" s="99">
        <f>VLOOKUP(E54,'[1](참조)'!$H$3:$I$15,2,FALSE)</f>
        <v>100</v>
      </c>
    </row>
    <row r="55" spans="2:25" s="65" customFormat="1" ht="30" customHeight="1">
      <c r="B55" s="96">
        <v>49</v>
      </c>
      <c r="C55" s="645" t="s">
        <v>176</v>
      </c>
      <c r="D55" s="109" t="s">
        <v>194</v>
      </c>
      <c r="E55" s="109" t="s">
        <v>231</v>
      </c>
      <c r="F55" s="653" t="s">
        <v>72</v>
      </c>
      <c r="G55" s="647" t="s">
        <v>73</v>
      </c>
      <c r="H55" s="648">
        <v>3</v>
      </c>
      <c r="I55" s="649">
        <v>3</v>
      </c>
      <c r="J55" s="650">
        <v>3</v>
      </c>
      <c r="K55" s="650">
        <v>0</v>
      </c>
      <c r="L55" s="649" t="s">
        <v>44</v>
      </c>
      <c r="M55" s="650" t="s">
        <v>44</v>
      </c>
      <c r="N55" s="650" t="s">
        <v>44</v>
      </c>
      <c r="O55" s="650" t="s">
        <v>44</v>
      </c>
      <c r="P55" s="650" t="s">
        <v>44</v>
      </c>
      <c r="Q55" s="650" t="s">
        <v>44</v>
      </c>
      <c r="R55" s="650" t="s">
        <v>44</v>
      </c>
      <c r="S55" s="648" t="s">
        <v>44</v>
      </c>
      <c r="T55" s="651"/>
      <c r="U55" s="651" t="s">
        <v>49</v>
      </c>
      <c r="V55" s="652" t="s">
        <v>216</v>
      </c>
      <c r="W55" s="98">
        <f>VLOOKUP(C55,'[1](참조)'!$B$3:$C$4,2,FALSE)</f>
        <v>20000</v>
      </c>
      <c r="X55" s="99">
        <f>VLOOKUP(D55,'[1](참조)'!$E$3:$F$6,2,FALSE)</f>
        <v>3000</v>
      </c>
      <c r="Y55" s="99">
        <f>VLOOKUP(E55,'[1](참조)'!$H$3:$I$15,2,FALSE)</f>
        <v>100</v>
      </c>
    </row>
    <row r="56" spans="2:25" s="65" customFormat="1" ht="30" customHeight="1">
      <c r="B56" s="96">
        <v>50</v>
      </c>
      <c r="C56" s="645" t="s">
        <v>176</v>
      </c>
      <c r="D56" s="109" t="s">
        <v>194</v>
      </c>
      <c r="E56" s="109" t="s">
        <v>231</v>
      </c>
      <c r="F56" s="646" t="s">
        <v>232</v>
      </c>
      <c r="G56" s="647" t="s">
        <v>233</v>
      </c>
      <c r="H56" s="648">
        <v>3</v>
      </c>
      <c r="I56" s="649">
        <v>3</v>
      </c>
      <c r="J56" s="650">
        <v>3</v>
      </c>
      <c r="K56" s="650">
        <v>0</v>
      </c>
      <c r="L56" s="649" t="s">
        <v>44</v>
      </c>
      <c r="M56" s="650" t="s">
        <v>44</v>
      </c>
      <c r="N56" s="650" t="s">
        <v>44</v>
      </c>
      <c r="O56" s="650" t="s">
        <v>44</v>
      </c>
      <c r="P56" s="650" t="s">
        <v>44</v>
      </c>
      <c r="Q56" s="650" t="s">
        <v>44</v>
      </c>
      <c r="R56" s="650" t="s">
        <v>44</v>
      </c>
      <c r="S56" s="648" t="s">
        <v>44</v>
      </c>
      <c r="T56" s="651"/>
      <c r="U56" s="651" t="s">
        <v>49</v>
      </c>
      <c r="V56" s="652"/>
      <c r="W56" s="98">
        <f>VLOOKUP(C56,'[1](참조)'!$B$3:$C$4,2,FALSE)</f>
        <v>20000</v>
      </c>
      <c r="X56" s="99">
        <f>VLOOKUP(D56,'[1](참조)'!$E$3:$F$6,2,FALSE)</f>
        <v>3000</v>
      </c>
      <c r="Y56" s="99">
        <f>VLOOKUP(E56,'[1](참조)'!$H$3:$I$15,2,FALSE)</f>
        <v>100</v>
      </c>
    </row>
    <row r="57" spans="2:25" s="65" customFormat="1" ht="30" customHeight="1">
      <c r="B57" s="96">
        <v>51</v>
      </c>
      <c r="C57" s="645" t="s">
        <v>176</v>
      </c>
      <c r="D57" s="109" t="s">
        <v>194</v>
      </c>
      <c r="E57" s="109" t="s">
        <v>231</v>
      </c>
      <c r="F57" s="654" t="s">
        <v>246</v>
      </c>
      <c r="G57" s="655" t="s">
        <v>247</v>
      </c>
      <c r="H57" s="648">
        <v>3</v>
      </c>
      <c r="I57" s="649">
        <v>3</v>
      </c>
      <c r="J57" s="650">
        <v>3</v>
      </c>
      <c r="K57" s="650">
        <v>0</v>
      </c>
      <c r="L57" s="649" t="s">
        <v>44</v>
      </c>
      <c r="M57" s="650" t="s">
        <v>44</v>
      </c>
      <c r="N57" s="650" t="s">
        <v>44</v>
      </c>
      <c r="O57" s="650" t="s">
        <v>44</v>
      </c>
      <c r="P57" s="650" t="s">
        <v>44</v>
      </c>
      <c r="Q57" s="650" t="s">
        <v>44</v>
      </c>
      <c r="R57" s="650" t="s">
        <v>44</v>
      </c>
      <c r="S57" s="648" t="s">
        <v>44</v>
      </c>
      <c r="T57" s="651"/>
      <c r="U57" s="651" t="s">
        <v>49</v>
      </c>
      <c r="V57" s="652"/>
      <c r="W57" s="98">
        <f>VLOOKUP(C57,'[1](참조)'!$B$3:$C$4,2,FALSE)</f>
        <v>20000</v>
      </c>
      <c r="X57" s="99">
        <f>VLOOKUP(D57,'[1](참조)'!$E$3:$F$6,2,FALSE)</f>
        <v>3000</v>
      </c>
      <c r="Y57" s="99">
        <f>VLOOKUP(E57,'[1](참조)'!$H$3:$I$15,2,FALSE)</f>
        <v>100</v>
      </c>
    </row>
    <row r="58" spans="2:25" s="65" customFormat="1" ht="30" customHeight="1">
      <c r="B58" s="96">
        <v>52</v>
      </c>
      <c r="C58" s="645" t="s">
        <v>176</v>
      </c>
      <c r="D58" s="109" t="s">
        <v>194</v>
      </c>
      <c r="E58" s="109" t="s">
        <v>231</v>
      </c>
      <c r="F58" s="654" t="s">
        <v>248</v>
      </c>
      <c r="G58" s="655" t="s">
        <v>249</v>
      </c>
      <c r="H58" s="648">
        <v>3</v>
      </c>
      <c r="I58" s="649">
        <v>3</v>
      </c>
      <c r="J58" s="650">
        <v>3</v>
      </c>
      <c r="K58" s="650">
        <v>0</v>
      </c>
      <c r="L58" s="649" t="s">
        <v>44</v>
      </c>
      <c r="M58" s="650" t="s">
        <v>44</v>
      </c>
      <c r="N58" s="650" t="s">
        <v>44</v>
      </c>
      <c r="O58" s="650" t="s">
        <v>44</v>
      </c>
      <c r="P58" s="650" t="s">
        <v>44</v>
      </c>
      <c r="Q58" s="650" t="s">
        <v>44</v>
      </c>
      <c r="R58" s="650" t="s">
        <v>44</v>
      </c>
      <c r="S58" s="648" t="s">
        <v>44</v>
      </c>
      <c r="T58" s="651"/>
      <c r="U58" s="651" t="s">
        <v>49</v>
      </c>
      <c r="V58" s="652"/>
      <c r="W58" s="98">
        <f>VLOOKUP(C58,'[1](참조)'!$B$3:$C$4,2,FALSE)</f>
        <v>20000</v>
      </c>
      <c r="X58" s="99">
        <f>VLOOKUP(D58,'[1](참조)'!$E$3:$F$6,2,FALSE)</f>
        <v>3000</v>
      </c>
      <c r="Y58" s="99">
        <f>VLOOKUP(E58,'[1](참조)'!$H$3:$I$15,2,FALSE)</f>
        <v>100</v>
      </c>
    </row>
    <row r="59" spans="2:25" s="65" customFormat="1" ht="30" customHeight="1">
      <c r="B59" s="96">
        <v>53</v>
      </c>
      <c r="C59" s="580" t="s">
        <v>176</v>
      </c>
      <c r="D59" s="101" t="s">
        <v>252</v>
      </c>
      <c r="E59" s="101" t="s">
        <v>195</v>
      </c>
      <c r="F59" s="656" t="s">
        <v>257</v>
      </c>
      <c r="G59" s="657" t="s">
        <v>258</v>
      </c>
      <c r="H59" s="582">
        <v>3</v>
      </c>
      <c r="I59" s="583">
        <v>3</v>
      </c>
      <c r="J59" s="584">
        <v>3</v>
      </c>
      <c r="K59" s="584">
        <v>0</v>
      </c>
      <c r="L59" s="583" t="s">
        <v>44</v>
      </c>
      <c r="M59" s="584"/>
      <c r="N59" s="584" t="s">
        <v>44</v>
      </c>
      <c r="O59" s="584"/>
      <c r="P59" s="584" t="s">
        <v>44</v>
      </c>
      <c r="Q59" s="584"/>
      <c r="R59" s="584" t="s">
        <v>44</v>
      </c>
      <c r="S59" s="582"/>
      <c r="T59" s="585"/>
      <c r="U59" s="585">
        <v>1</v>
      </c>
      <c r="V59" s="586"/>
      <c r="W59" s="98">
        <f>VLOOKUP(C59,'[1](참조)'!$B$3:$C$4,2,FALSE)</f>
        <v>20000</v>
      </c>
      <c r="X59" s="99">
        <f>VLOOKUP(D59,'[1](참조)'!$E$3:$F$6,2,FALSE)</f>
        <v>4000</v>
      </c>
      <c r="Y59" s="99">
        <f>VLOOKUP(E59,'[1](참조)'!$H$3:$I$15,2,FALSE)</f>
        <v>60</v>
      </c>
    </row>
    <row r="60" spans="2:25" s="65" customFormat="1" ht="30" customHeight="1">
      <c r="B60" s="96">
        <v>54</v>
      </c>
      <c r="C60" s="580" t="s">
        <v>176</v>
      </c>
      <c r="D60" s="101" t="s">
        <v>252</v>
      </c>
      <c r="E60" s="101" t="s">
        <v>195</v>
      </c>
      <c r="F60" s="101" t="s">
        <v>261</v>
      </c>
      <c r="G60" s="581" t="s">
        <v>262</v>
      </c>
      <c r="H60" s="582">
        <v>3</v>
      </c>
      <c r="I60" s="583">
        <v>3</v>
      </c>
      <c r="J60" s="584">
        <v>3</v>
      </c>
      <c r="K60" s="584">
        <v>0</v>
      </c>
      <c r="L60" s="583" t="s">
        <v>44</v>
      </c>
      <c r="M60" s="584"/>
      <c r="N60" s="584" t="s">
        <v>44</v>
      </c>
      <c r="O60" s="584"/>
      <c r="P60" s="584" t="s">
        <v>44</v>
      </c>
      <c r="Q60" s="584"/>
      <c r="R60" s="584" t="s">
        <v>44</v>
      </c>
      <c r="S60" s="582"/>
      <c r="T60" s="585"/>
      <c r="U60" s="585">
        <v>1</v>
      </c>
      <c r="V60" s="586"/>
      <c r="W60" s="98">
        <f>VLOOKUP(C60,'[1](참조)'!$B$3:$C$4,2,FALSE)</f>
        <v>20000</v>
      </c>
      <c r="X60" s="99">
        <f>VLOOKUP(D60,'[1](참조)'!$E$3:$F$6,2,FALSE)</f>
        <v>4000</v>
      </c>
      <c r="Y60" s="99">
        <f>VLOOKUP(E60,'[1](참조)'!$H$3:$I$15,2,FALSE)</f>
        <v>60</v>
      </c>
    </row>
    <row r="61" spans="2:25" s="65" customFormat="1" ht="30" customHeight="1">
      <c r="B61" s="96">
        <v>55</v>
      </c>
      <c r="C61" s="580" t="s">
        <v>176</v>
      </c>
      <c r="D61" s="101" t="s">
        <v>252</v>
      </c>
      <c r="E61" s="101" t="s">
        <v>195</v>
      </c>
      <c r="F61" s="588" t="s">
        <v>263</v>
      </c>
      <c r="G61" s="657" t="s">
        <v>264</v>
      </c>
      <c r="H61" s="582">
        <v>3</v>
      </c>
      <c r="I61" s="583">
        <v>3</v>
      </c>
      <c r="J61" s="584">
        <v>3</v>
      </c>
      <c r="K61" s="584">
        <v>0</v>
      </c>
      <c r="L61" s="583" t="s">
        <v>44</v>
      </c>
      <c r="M61" s="584"/>
      <c r="N61" s="584" t="s">
        <v>44</v>
      </c>
      <c r="O61" s="584"/>
      <c r="P61" s="584" t="s">
        <v>44</v>
      </c>
      <c r="Q61" s="584"/>
      <c r="R61" s="584" t="s">
        <v>44</v>
      </c>
      <c r="S61" s="582"/>
      <c r="T61" s="585"/>
      <c r="U61" s="585">
        <v>1</v>
      </c>
      <c r="V61" s="586"/>
      <c r="W61" s="98">
        <f>VLOOKUP(C61,'[1](참조)'!$B$3:$C$4,2,FALSE)</f>
        <v>20000</v>
      </c>
      <c r="X61" s="99">
        <f>VLOOKUP(D61,'[1](참조)'!$E$3:$F$6,2,FALSE)</f>
        <v>4000</v>
      </c>
      <c r="Y61" s="99">
        <f>VLOOKUP(E61,'[1](참조)'!$H$3:$I$15,2,FALSE)</f>
        <v>60</v>
      </c>
    </row>
    <row r="62" spans="2:25" s="65" customFormat="1" ht="30" customHeight="1">
      <c r="B62" s="96">
        <v>56</v>
      </c>
      <c r="C62" s="580" t="s">
        <v>176</v>
      </c>
      <c r="D62" s="101" t="s">
        <v>252</v>
      </c>
      <c r="E62" s="101" t="s">
        <v>195</v>
      </c>
      <c r="F62" s="588" t="s">
        <v>253</v>
      </c>
      <c r="G62" s="581" t="s">
        <v>254</v>
      </c>
      <c r="H62" s="582">
        <v>3</v>
      </c>
      <c r="I62" s="583">
        <v>3</v>
      </c>
      <c r="J62" s="584">
        <v>3</v>
      </c>
      <c r="K62" s="584">
        <v>0</v>
      </c>
      <c r="L62" s="583"/>
      <c r="M62" s="584" t="s">
        <v>44</v>
      </c>
      <c r="N62" s="584"/>
      <c r="O62" s="584" t="s">
        <v>44</v>
      </c>
      <c r="P62" s="584"/>
      <c r="Q62" s="584" t="s">
        <v>44</v>
      </c>
      <c r="R62" s="584"/>
      <c r="S62" s="582" t="s">
        <v>44</v>
      </c>
      <c r="T62" s="585"/>
      <c r="U62" s="585">
        <v>2</v>
      </c>
      <c r="V62" s="586"/>
      <c r="W62" s="98">
        <f>VLOOKUP(C62,'[1](참조)'!$B$3:$C$4,2,FALSE)</f>
        <v>20000</v>
      </c>
      <c r="X62" s="99">
        <f>VLOOKUP(D62,'[1](참조)'!$E$3:$F$6,2,FALSE)</f>
        <v>4000</v>
      </c>
      <c r="Y62" s="99">
        <f>VLOOKUP(E62,'[1](참조)'!$H$3:$I$15,2,FALSE)</f>
        <v>60</v>
      </c>
    </row>
    <row r="63" spans="2:25" s="65" customFormat="1" ht="30" customHeight="1">
      <c r="B63" s="96">
        <v>57</v>
      </c>
      <c r="C63" s="580" t="s">
        <v>176</v>
      </c>
      <c r="D63" s="101" t="s">
        <v>252</v>
      </c>
      <c r="E63" s="101" t="s">
        <v>195</v>
      </c>
      <c r="F63" s="588" t="s">
        <v>255</v>
      </c>
      <c r="G63" s="657" t="s">
        <v>256</v>
      </c>
      <c r="H63" s="582">
        <v>3</v>
      </c>
      <c r="I63" s="583">
        <v>3</v>
      </c>
      <c r="J63" s="584">
        <v>3</v>
      </c>
      <c r="K63" s="584">
        <v>0</v>
      </c>
      <c r="L63" s="583"/>
      <c r="M63" s="584" t="s">
        <v>44</v>
      </c>
      <c r="N63" s="584"/>
      <c r="O63" s="584" t="s">
        <v>44</v>
      </c>
      <c r="P63" s="584"/>
      <c r="Q63" s="584" t="s">
        <v>44</v>
      </c>
      <c r="R63" s="584"/>
      <c r="S63" s="582" t="s">
        <v>44</v>
      </c>
      <c r="T63" s="585"/>
      <c r="U63" s="585">
        <v>2</v>
      </c>
      <c r="V63" s="586"/>
      <c r="W63" s="98">
        <f>VLOOKUP(C63,'[1](참조)'!$B$3:$C$4,2,FALSE)</f>
        <v>20000</v>
      </c>
      <c r="X63" s="99">
        <f>VLOOKUP(D63,'[1](참조)'!$E$3:$F$6,2,FALSE)</f>
        <v>4000</v>
      </c>
      <c r="Y63" s="99">
        <f>VLOOKUP(E63,'[1](참조)'!$H$3:$I$15,2,FALSE)</f>
        <v>60</v>
      </c>
    </row>
    <row r="64" spans="2:25" s="65" customFormat="1" ht="30" customHeight="1">
      <c r="B64" s="96">
        <v>58</v>
      </c>
      <c r="C64" s="580" t="s">
        <v>176</v>
      </c>
      <c r="D64" s="101" t="s">
        <v>252</v>
      </c>
      <c r="E64" s="101" t="s">
        <v>195</v>
      </c>
      <c r="F64" s="588" t="s">
        <v>259</v>
      </c>
      <c r="G64" s="657" t="s">
        <v>260</v>
      </c>
      <c r="H64" s="582">
        <v>3</v>
      </c>
      <c r="I64" s="583">
        <v>3</v>
      </c>
      <c r="J64" s="584">
        <v>3</v>
      </c>
      <c r="K64" s="584">
        <v>0</v>
      </c>
      <c r="L64" s="583"/>
      <c r="M64" s="584" t="s">
        <v>44</v>
      </c>
      <c r="N64" s="584"/>
      <c r="O64" s="584" t="s">
        <v>44</v>
      </c>
      <c r="P64" s="584"/>
      <c r="Q64" s="584" t="s">
        <v>44</v>
      </c>
      <c r="R64" s="584"/>
      <c r="S64" s="582" t="s">
        <v>44</v>
      </c>
      <c r="T64" s="585"/>
      <c r="U64" s="585">
        <v>2</v>
      </c>
      <c r="V64" s="586"/>
      <c r="W64" s="98">
        <f>VLOOKUP(C64,'[1](참조)'!$B$3:$C$4,2,FALSE)</f>
        <v>20000</v>
      </c>
      <c r="X64" s="99">
        <f>VLOOKUP(D64,'[1](참조)'!$E$3:$F$6,2,FALSE)</f>
        <v>4000</v>
      </c>
      <c r="Y64" s="99">
        <f>VLOOKUP(E64,'[1](참조)'!$H$3:$I$15,2,FALSE)</f>
        <v>60</v>
      </c>
    </row>
    <row r="65" spans="2:25" s="65" customFormat="1" ht="30" customHeight="1">
      <c r="B65" s="96">
        <v>59</v>
      </c>
      <c r="C65" s="580" t="s">
        <v>176</v>
      </c>
      <c r="D65" s="101" t="s">
        <v>252</v>
      </c>
      <c r="E65" s="101" t="s">
        <v>195</v>
      </c>
      <c r="F65" s="105" t="s">
        <v>265</v>
      </c>
      <c r="G65" s="658" t="s">
        <v>266</v>
      </c>
      <c r="H65" s="582">
        <v>3</v>
      </c>
      <c r="I65" s="583">
        <v>3</v>
      </c>
      <c r="J65" s="584">
        <v>3</v>
      </c>
      <c r="K65" s="584">
        <v>0</v>
      </c>
      <c r="L65" s="583" t="s">
        <v>62</v>
      </c>
      <c r="M65" s="584" t="s">
        <v>62</v>
      </c>
      <c r="N65" s="584" t="s">
        <v>62</v>
      </c>
      <c r="O65" s="584" t="s">
        <v>62</v>
      </c>
      <c r="P65" s="584" t="s">
        <v>62</v>
      </c>
      <c r="Q65" s="584" t="s">
        <v>62</v>
      </c>
      <c r="R65" s="584" t="s">
        <v>62</v>
      </c>
      <c r="S65" s="582" t="s">
        <v>62</v>
      </c>
      <c r="T65" s="585" t="s">
        <v>44</v>
      </c>
      <c r="U65" s="585" t="s">
        <v>49</v>
      </c>
      <c r="V65" s="586"/>
      <c r="W65" s="98">
        <f>VLOOKUP(C65,'[1](참조)'!$B$3:$C$4,2,FALSE)</f>
        <v>20000</v>
      </c>
      <c r="X65" s="99">
        <f>VLOOKUP(D65,'[1](참조)'!$E$3:$F$6,2,FALSE)</f>
        <v>4000</v>
      </c>
      <c r="Y65" s="99">
        <f>VLOOKUP(E65,'[1](참조)'!$H$3:$I$15,2,FALSE)</f>
        <v>60</v>
      </c>
    </row>
    <row r="66" spans="2:25" s="65" customFormat="1" ht="30" customHeight="1">
      <c r="B66" s="96">
        <v>60</v>
      </c>
      <c r="C66" s="589" t="s">
        <v>176</v>
      </c>
      <c r="D66" s="102" t="s">
        <v>252</v>
      </c>
      <c r="E66" s="102" t="s">
        <v>206</v>
      </c>
      <c r="F66" s="590" t="s">
        <v>149</v>
      </c>
      <c r="G66" s="591" t="s">
        <v>150</v>
      </c>
      <c r="H66" s="592">
        <v>3</v>
      </c>
      <c r="I66" s="593">
        <v>3</v>
      </c>
      <c r="J66" s="594">
        <v>3</v>
      </c>
      <c r="K66" s="594">
        <v>0</v>
      </c>
      <c r="L66" s="593" t="s">
        <v>44</v>
      </c>
      <c r="M66" s="594"/>
      <c r="N66" s="594" t="s">
        <v>44</v>
      </c>
      <c r="O66" s="594"/>
      <c r="P66" s="594" t="s">
        <v>44</v>
      </c>
      <c r="Q66" s="594"/>
      <c r="R66" s="594" t="s">
        <v>44</v>
      </c>
      <c r="S66" s="592"/>
      <c r="T66" s="595"/>
      <c r="U66" s="595">
        <v>1</v>
      </c>
      <c r="V66" s="596"/>
      <c r="W66" s="98">
        <f>VLOOKUP(C66,'[1](참조)'!$B$3:$C$4,2,FALSE)</f>
        <v>20000</v>
      </c>
      <c r="X66" s="99">
        <f>VLOOKUP(D66,'[1](참조)'!$E$3:$F$6,2,FALSE)</f>
        <v>4000</v>
      </c>
      <c r="Y66" s="99">
        <f>VLOOKUP(E66,'[1](참조)'!$H$3:$I$15,2,FALSE)</f>
        <v>70</v>
      </c>
    </row>
    <row r="67" spans="2:25" s="65" customFormat="1" ht="30" customHeight="1">
      <c r="B67" s="96">
        <v>61</v>
      </c>
      <c r="C67" s="589" t="s">
        <v>176</v>
      </c>
      <c r="D67" s="102" t="s">
        <v>252</v>
      </c>
      <c r="E67" s="102" t="s">
        <v>206</v>
      </c>
      <c r="F67" s="597" t="s">
        <v>271</v>
      </c>
      <c r="G67" s="591" t="s">
        <v>272</v>
      </c>
      <c r="H67" s="592">
        <v>3</v>
      </c>
      <c r="I67" s="593">
        <v>3</v>
      </c>
      <c r="J67" s="594">
        <v>3</v>
      </c>
      <c r="K67" s="594">
        <v>0</v>
      </c>
      <c r="L67" s="593" t="s">
        <v>44</v>
      </c>
      <c r="M67" s="594"/>
      <c r="N67" s="594" t="s">
        <v>44</v>
      </c>
      <c r="O67" s="594"/>
      <c r="P67" s="594" t="s">
        <v>44</v>
      </c>
      <c r="Q67" s="594"/>
      <c r="R67" s="594" t="s">
        <v>44</v>
      </c>
      <c r="S67" s="592"/>
      <c r="T67" s="595"/>
      <c r="U67" s="595">
        <v>1</v>
      </c>
      <c r="V67" s="596"/>
      <c r="W67" s="98">
        <f>VLOOKUP(C67,'[1](참조)'!$B$3:$C$4,2,FALSE)</f>
        <v>20000</v>
      </c>
      <c r="X67" s="99">
        <f>VLOOKUP(D67,'[1](참조)'!$E$3:$F$6,2,FALSE)</f>
        <v>4000</v>
      </c>
      <c r="Y67" s="99">
        <f>VLOOKUP(E67,'[1](참조)'!$H$3:$I$15,2,FALSE)</f>
        <v>70</v>
      </c>
    </row>
    <row r="68" spans="2:25" s="65" customFormat="1" ht="30" customHeight="1">
      <c r="B68" s="96">
        <v>62</v>
      </c>
      <c r="C68" s="589" t="s">
        <v>176</v>
      </c>
      <c r="D68" s="102" t="s">
        <v>252</v>
      </c>
      <c r="E68" s="102" t="s">
        <v>206</v>
      </c>
      <c r="F68" s="597" t="s">
        <v>275</v>
      </c>
      <c r="G68" s="591" t="s">
        <v>276</v>
      </c>
      <c r="H68" s="592">
        <v>3</v>
      </c>
      <c r="I68" s="593">
        <v>3</v>
      </c>
      <c r="J68" s="594">
        <v>3</v>
      </c>
      <c r="K68" s="594">
        <v>0</v>
      </c>
      <c r="L68" s="593" t="s">
        <v>62</v>
      </c>
      <c r="M68" s="594"/>
      <c r="N68" s="594" t="s">
        <v>62</v>
      </c>
      <c r="O68" s="594"/>
      <c r="P68" s="594" t="s">
        <v>62</v>
      </c>
      <c r="Q68" s="594"/>
      <c r="R68" s="594" t="s">
        <v>62</v>
      </c>
      <c r="S68" s="592"/>
      <c r="T68" s="595"/>
      <c r="U68" s="595">
        <v>1</v>
      </c>
      <c r="V68" s="596"/>
      <c r="W68" s="98">
        <f>VLOOKUP(C68,'[1](참조)'!$B$3:$C$4,2,FALSE)</f>
        <v>20000</v>
      </c>
      <c r="X68" s="99">
        <f>VLOOKUP(D68,'[1](참조)'!$E$3:$F$6,2,FALSE)</f>
        <v>4000</v>
      </c>
      <c r="Y68" s="99">
        <f>VLOOKUP(E68,'[1](참조)'!$H$3:$I$15,2,FALSE)</f>
        <v>70</v>
      </c>
    </row>
    <row r="69" spans="2:25" s="65" customFormat="1" ht="41.25" customHeight="1">
      <c r="B69" s="96">
        <v>63</v>
      </c>
      <c r="C69" s="659" t="s">
        <v>8</v>
      </c>
      <c r="D69" s="660" t="s">
        <v>82</v>
      </c>
      <c r="E69" s="660" t="s">
        <v>785</v>
      </c>
      <c r="F69" s="661" t="s">
        <v>830</v>
      </c>
      <c r="G69" s="662" t="s">
        <v>786</v>
      </c>
      <c r="H69" s="663">
        <v>3</v>
      </c>
      <c r="I69" s="664">
        <v>3</v>
      </c>
      <c r="J69" s="665">
        <v>3</v>
      </c>
      <c r="K69" s="665">
        <v>0</v>
      </c>
      <c r="L69" s="664"/>
      <c r="M69" s="665"/>
      <c r="N69" s="665"/>
      <c r="O69" s="665"/>
      <c r="P69" s="665"/>
      <c r="Q69" s="665"/>
      <c r="R69" s="665"/>
      <c r="S69" s="663"/>
      <c r="T69" s="666"/>
      <c r="U69" s="666"/>
      <c r="V69" s="667" t="s">
        <v>842</v>
      </c>
      <c r="W69" s="525"/>
      <c r="X69" s="526"/>
      <c r="Y69" s="526"/>
    </row>
    <row r="70" spans="2:25" s="65" customFormat="1" ht="30" customHeight="1">
      <c r="B70" s="96">
        <v>64</v>
      </c>
      <c r="C70" s="589" t="s">
        <v>176</v>
      </c>
      <c r="D70" s="102" t="s">
        <v>252</v>
      </c>
      <c r="E70" s="102" t="s">
        <v>206</v>
      </c>
      <c r="F70" s="597" t="s">
        <v>267</v>
      </c>
      <c r="G70" s="591" t="s">
        <v>268</v>
      </c>
      <c r="H70" s="592">
        <v>3</v>
      </c>
      <c r="I70" s="593">
        <v>3</v>
      </c>
      <c r="J70" s="594">
        <v>3</v>
      </c>
      <c r="K70" s="594">
        <v>0</v>
      </c>
      <c r="L70" s="593"/>
      <c r="M70" s="594" t="s">
        <v>44</v>
      </c>
      <c r="N70" s="594"/>
      <c r="O70" s="594" t="s">
        <v>44</v>
      </c>
      <c r="P70" s="594"/>
      <c r="Q70" s="594" t="s">
        <v>44</v>
      </c>
      <c r="R70" s="594"/>
      <c r="S70" s="592" t="s">
        <v>44</v>
      </c>
      <c r="T70" s="595"/>
      <c r="U70" s="595">
        <v>2</v>
      </c>
      <c r="V70" s="596"/>
      <c r="W70" s="98">
        <f>VLOOKUP(C70,'[1](참조)'!$B$3:$C$4,2,FALSE)</f>
        <v>20000</v>
      </c>
      <c r="X70" s="99">
        <f>VLOOKUP(D70,'[1](참조)'!$E$3:$F$6,2,FALSE)</f>
        <v>4000</v>
      </c>
      <c r="Y70" s="99">
        <f>VLOOKUP(E70,'[1](참조)'!$H$3:$I$15,2,FALSE)</f>
        <v>70</v>
      </c>
    </row>
    <row r="71" spans="2:25" s="65" customFormat="1" ht="30" customHeight="1">
      <c r="B71" s="96">
        <v>65</v>
      </c>
      <c r="C71" s="589" t="s">
        <v>176</v>
      </c>
      <c r="D71" s="102" t="s">
        <v>252</v>
      </c>
      <c r="E71" s="102" t="s">
        <v>206</v>
      </c>
      <c r="F71" s="590" t="s">
        <v>269</v>
      </c>
      <c r="G71" s="591" t="s">
        <v>270</v>
      </c>
      <c r="H71" s="592">
        <v>3</v>
      </c>
      <c r="I71" s="593">
        <v>3</v>
      </c>
      <c r="J71" s="594">
        <v>3</v>
      </c>
      <c r="K71" s="594">
        <v>0</v>
      </c>
      <c r="L71" s="593"/>
      <c r="M71" s="594" t="s">
        <v>44</v>
      </c>
      <c r="N71" s="594"/>
      <c r="O71" s="594" t="s">
        <v>44</v>
      </c>
      <c r="P71" s="594"/>
      <c r="Q71" s="594" t="s">
        <v>44</v>
      </c>
      <c r="R71" s="594"/>
      <c r="S71" s="592" t="s">
        <v>62</v>
      </c>
      <c r="T71" s="595"/>
      <c r="U71" s="595">
        <v>2</v>
      </c>
      <c r="V71" s="596"/>
      <c r="W71" s="98">
        <f>VLOOKUP(C71,'[1](참조)'!$B$3:$C$4,2,FALSE)</f>
        <v>20000</v>
      </c>
      <c r="X71" s="99">
        <f>VLOOKUP(D71,'[1](참조)'!$E$3:$F$6,2,FALSE)</f>
        <v>4000</v>
      </c>
      <c r="Y71" s="99">
        <f>VLOOKUP(E71,'[1](참조)'!$H$3:$I$15,2,FALSE)</f>
        <v>70</v>
      </c>
    </row>
    <row r="72" spans="2:25" s="65" customFormat="1" ht="30" customHeight="1">
      <c r="B72" s="96">
        <v>66</v>
      </c>
      <c r="C72" s="589" t="s">
        <v>176</v>
      </c>
      <c r="D72" s="102" t="s">
        <v>252</v>
      </c>
      <c r="E72" s="102" t="s">
        <v>206</v>
      </c>
      <c r="F72" s="102" t="s">
        <v>273</v>
      </c>
      <c r="G72" s="591" t="s">
        <v>274</v>
      </c>
      <c r="H72" s="592">
        <v>3</v>
      </c>
      <c r="I72" s="593">
        <v>3</v>
      </c>
      <c r="J72" s="594">
        <v>3</v>
      </c>
      <c r="K72" s="594">
        <v>0</v>
      </c>
      <c r="L72" s="593"/>
      <c r="M72" s="594" t="s">
        <v>44</v>
      </c>
      <c r="N72" s="594"/>
      <c r="O72" s="594" t="s">
        <v>44</v>
      </c>
      <c r="P72" s="594"/>
      <c r="Q72" s="594" t="s">
        <v>44</v>
      </c>
      <c r="R72" s="594"/>
      <c r="S72" s="592" t="s">
        <v>44</v>
      </c>
      <c r="T72" s="595"/>
      <c r="U72" s="595">
        <v>2</v>
      </c>
      <c r="V72" s="596"/>
      <c r="W72" s="98">
        <f>VLOOKUP(C72,'[1](참조)'!$B$3:$C$4,2,FALSE)</f>
        <v>20000</v>
      </c>
      <c r="X72" s="99">
        <f>VLOOKUP(D72,'[1](참조)'!$E$3:$F$6,2,FALSE)</f>
        <v>4000</v>
      </c>
      <c r="Y72" s="99">
        <f>VLOOKUP(E72,'[1](참조)'!$H$3:$I$15,2,FALSE)</f>
        <v>70</v>
      </c>
    </row>
    <row r="73" spans="2:25" s="65" customFormat="1" ht="30" customHeight="1">
      <c r="B73" s="96">
        <v>67</v>
      </c>
      <c r="C73" s="589" t="s">
        <v>176</v>
      </c>
      <c r="D73" s="102" t="s">
        <v>252</v>
      </c>
      <c r="E73" s="102" t="s">
        <v>206</v>
      </c>
      <c r="F73" s="106" t="s">
        <v>277</v>
      </c>
      <c r="G73" s="668" t="s">
        <v>278</v>
      </c>
      <c r="H73" s="592">
        <v>3</v>
      </c>
      <c r="I73" s="593">
        <v>3</v>
      </c>
      <c r="J73" s="594">
        <v>3</v>
      </c>
      <c r="K73" s="594">
        <v>0</v>
      </c>
      <c r="L73" s="593" t="s">
        <v>62</v>
      </c>
      <c r="M73" s="594" t="s">
        <v>62</v>
      </c>
      <c r="N73" s="594" t="s">
        <v>62</v>
      </c>
      <c r="O73" s="594" t="s">
        <v>62</v>
      </c>
      <c r="P73" s="594" t="s">
        <v>62</v>
      </c>
      <c r="Q73" s="594" t="s">
        <v>62</v>
      </c>
      <c r="R73" s="594" t="s">
        <v>62</v>
      </c>
      <c r="S73" s="592" t="s">
        <v>62</v>
      </c>
      <c r="T73" s="595" t="s">
        <v>62</v>
      </c>
      <c r="U73" s="595" t="s">
        <v>49</v>
      </c>
      <c r="V73" s="596"/>
      <c r="W73" s="98">
        <f>VLOOKUP(C73,'[1](참조)'!$B$3:$C$4,2,FALSE)</f>
        <v>20000</v>
      </c>
      <c r="X73" s="99">
        <f>VLOOKUP(D73,'[1](참조)'!$E$3:$F$6,2,FALSE)</f>
        <v>4000</v>
      </c>
      <c r="Y73" s="99">
        <f>VLOOKUP(E73,'[1](참조)'!$H$3:$I$15,2,FALSE)</f>
        <v>70</v>
      </c>
    </row>
    <row r="74" spans="2:25" s="65" customFormat="1" ht="30" customHeight="1">
      <c r="B74" s="96">
        <v>68</v>
      </c>
      <c r="C74" s="589" t="s">
        <v>176</v>
      </c>
      <c r="D74" s="102" t="s">
        <v>252</v>
      </c>
      <c r="E74" s="102" t="s">
        <v>206</v>
      </c>
      <c r="F74" s="106" t="s">
        <v>279</v>
      </c>
      <c r="G74" s="668" t="s">
        <v>280</v>
      </c>
      <c r="H74" s="592">
        <v>3</v>
      </c>
      <c r="I74" s="593">
        <v>3</v>
      </c>
      <c r="J74" s="594">
        <v>3</v>
      </c>
      <c r="K74" s="594">
        <v>0</v>
      </c>
      <c r="L74" s="593" t="s">
        <v>62</v>
      </c>
      <c r="M74" s="594" t="s">
        <v>62</v>
      </c>
      <c r="N74" s="594" t="s">
        <v>62</v>
      </c>
      <c r="O74" s="594" t="s">
        <v>62</v>
      </c>
      <c r="P74" s="594" t="s">
        <v>62</v>
      </c>
      <c r="Q74" s="594" t="s">
        <v>62</v>
      </c>
      <c r="R74" s="594" t="s">
        <v>62</v>
      </c>
      <c r="S74" s="592" t="s">
        <v>62</v>
      </c>
      <c r="T74" s="595" t="s">
        <v>62</v>
      </c>
      <c r="U74" s="595" t="s">
        <v>49</v>
      </c>
      <c r="V74" s="596"/>
      <c r="W74" s="98">
        <f>VLOOKUP(C74,'[1](참조)'!$B$3:$C$4,2,FALSE)</f>
        <v>20000</v>
      </c>
      <c r="X74" s="99">
        <f>VLOOKUP(D74,'[1](참조)'!$E$3:$F$6,2,FALSE)</f>
        <v>4000</v>
      </c>
      <c r="Y74" s="99">
        <f>VLOOKUP(E74,'[1](참조)'!$H$3:$I$15,2,FALSE)</f>
        <v>70</v>
      </c>
    </row>
    <row r="75" spans="2:25" s="65" customFormat="1" ht="30" customHeight="1">
      <c r="B75" s="96">
        <v>69</v>
      </c>
      <c r="C75" s="604" t="s">
        <v>176</v>
      </c>
      <c r="D75" s="103" t="s">
        <v>252</v>
      </c>
      <c r="E75" s="103" t="s">
        <v>211</v>
      </c>
      <c r="F75" s="669" t="s">
        <v>283</v>
      </c>
      <c r="G75" s="606" t="s">
        <v>284</v>
      </c>
      <c r="H75" s="607">
        <v>3</v>
      </c>
      <c r="I75" s="608">
        <v>3</v>
      </c>
      <c r="J75" s="609">
        <v>3</v>
      </c>
      <c r="K75" s="609">
        <v>0</v>
      </c>
      <c r="L75" s="608" t="s">
        <v>44</v>
      </c>
      <c r="M75" s="609"/>
      <c r="N75" s="609" t="s">
        <v>44</v>
      </c>
      <c r="O75" s="609"/>
      <c r="P75" s="609" t="s">
        <v>44</v>
      </c>
      <c r="Q75" s="609"/>
      <c r="R75" s="609" t="s">
        <v>44</v>
      </c>
      <c r="S75" s="607"/>
      <c r="T75" s="610"/>
      <c r="U75" s="610">
        <v>1</v>
      </c>
      <c r="V75" s="611"/>
      <c r="W75" s="98">
        <f>VLOOKUP(C75,'[1](참조)'!$B$3:$C$4,2,FALSE)</f>
        <v>20000</v>
      </c>
      <c r="X75" s="99">
        <f>VLOOKUP(D75,'[1](참조)'!$E$3:$F$6,2,FALSE)</f>
        <v>4000</v>
      </c>
      <c r="Y75" s="99">
        <f>VLOOKUP(E75,'[1](참조)'!$H$3:$I$15,2,FALSE)</f>
        <v>80</v>
      </c>
    </row>
    <row r="76" spans="2:25" s="65" customFormat="1" ht="30" customHeight="1">
      <c r="B76" s="96">
        <v>70</v>
      </c>
      <c r="C76" s="604" t="s">
        <v>176</v>
      </c>
      <c r="D76" s="103" t="s">
        <v>252</v>
      </c>
      <c r="E76" s="103" t="s">
        <v>211</v>
      </c>
      <c r="F76" s="103" t="s">
        <v>287</v>
      </c>
      <c r="G76" s="670" t="s">
        <v>288</v>
      </c>
      <c r="H76" s="607">
        <v>3</v>
      </c>
      <c r="I76" s="608">
        <v>3</v>
      </c>
      <c r="J76" s="609">
        <v>3</v>
      </c>
      <c r="K76" s="609">
        <v>0</v>
      </c>
      <c r="L76" s="608" t="s">
        <v>44</v>
      </c>
      <c r="M76" s="609"/>
      <c r="N76" s="609" t="s">
        <v>44</v>
      </c>
      <c r="O76" s="609"/>
      <c r="P76" s="609" t="s">
        <v>44</v>
      </c>
      <c r="Q76" s="609"/>
      <c r="R76" s="609" t="s">
        <v>44</v>
      </c>
      <c r="S76" s="607"/>
      <c r="T76" s="610"/>
      <c r="U76" s="610">
        <v>1</v>
      </c>
      <c r="V76" s="611"/>
      <c r="W76" s="98">
        <f>VLOOKUP(C76,'[1](참조)'!$B$3:$C$4,2,FALSE)</f>
        <v>20000</v>
      </c>
      <c r="X76" s="99">
        <f>VLOOKUP(D76,'[1](참조)'!$E$3:$F$6,2,FALSE)</f>
        <v>4000</v>
      </c>
      <c r="Y76" s="99">
        <f>VLOOKUP(E76,'[1](참조)'!$H$3:$I$15,2,FALSE)</f>
        <v>80</v>
      </c>
    </row>
    <row r="77" spans="2:25" s="107" customFormat="1" ht="30" customHeight="1">
      <c r="B77" s="96">
        <v>71</v>
      </c>
      <c r="C77" s="604" t="s">
        <v>176</v>
      </c>
      <c r="D77" s="103" t="s">
        <v>252</v>
      </c>
      <c r="E77" s="103" t="s">
        <v>211</v>
      </c>
      <c r="F77" s="103" t="s">
        <v>289</v>
      </c>
      <c r="G77" s="606" t="s">
        <v>290</v>
      </c>
      <c r="H77" s="607">
        <v>3</v>
      </c>
      <c r="I77" s="608">
        <v>3</v>
      </c>
      <c r="J77" s="609">
        <v>3</v>
      </c>
      <c r="K77" s="609">
        <v>0</v>
      </c>
      <c r="L77" s="608" t="s">
        <v>44</v>
      </c>
      <c r="M77" s="609"/>
      <c r="N77" s="609" t="s">
        <v>44</v>
      </c>
      <c r="O77" s="609"/>
      <c r="P77" s="609" t="s">
        <v>44</v>
      </c>
      <c r="Q77" s="609"/>
      <c r="R77" s="609" t="s">
        <v>44</v>
      </c>
      <c r="S77" s="607"/>
      <c r="T77" s="610"/>
      <c r="U77" s="610">
        <v>1</v>
      </c>
      <c r="V77" s="611"/>
      <c r="W77" s="98">
        <f>VLOOKUP(C77,'[1](참조)'!$B$3:$C$4,2,FALSE)</f>
        <v>20000</v>
      </c>
      <c r="X77" s="99">
        <f>VLOOKUP(D77,'[1](참조)'!$E$3:$F$6,2,FALSE)</f>
        <v>4000</v>
      </c>
      <c r="Y77" s="99">
        <f>VLOOKUP(E77,'[1](참조)'!$H$3:$I$15,2,FALSE)</f>
        <v>80</v>
      </c>
    </row>
    <row r="78" spans="2:25" s="65" customFormat="1" ht="30" customHeight="1">
      <c r="B78" s="96">
        <v>72</v>
      </c>
      <c r="C78" s="604" t="s">
        <v>176</v>
      </c>
      <c r="D78" s="103" t="s">
        <v>252</v>
      </c>
      <c r="E78" s="103" t="s">
        <v>211</v>
      </c>
      <c r="F78" s="108" t="s">
        <v>293</v>
      </c>
      <c r="G78" s="606" t="s">
        <v>294</v>
      </c>
      <c r="H78" s="607">
        <v>2</v>
      </c>
      <c r="I78" s="608">
        <v>2</v>
      </c>
      <c r="J78" s="609">
        <v>2</v>
      </c>
      <c r="K78" s="609">
        <v>0</v>
      </c>
      <c r="L78" s="608" t="s">
        <v>41</v>
      </c>
      <c r="M78" s="609"/>
      <c r="N78" s="609" t="s">
        <v>44</v>
      </c>
      <c r="O78" s="609"/>
      <c r="P78" s="609" t="s">
        <v>44</v>
      </c>
      <c r="Q78" s="609"/>
      <c r="R78" s="609" t="s">
        <v>44</v>
      </c>
      <c r="S78" s="607"/>
      <c r="T78" s="610"/>
      <c r="U78" s="610">
        <v>1</v>
      </c>
      <c r="V78" s="671"/>
      <c r="W78" s="98">
        <f>VLOOKUP(C78,'[1](참조)'!$B$3:$C$4,2,FALSE)</f>
        <v>20000</v>
      </c>
      <c r="X78" s="99">
        <f>VLOOKUP(D78,'[1](참조)'!$E$3:$F$6,2,FALSE)</f>
        <v>4000</v>
      </c>
      <c r="Y78" s="99">
        <f>VLOOKUP(E78,'[1](참조)'!$H$3:$I$15,2,FALSE)</f>
        <v>80</v>
      </c>
    </row>
    <row r="79" spans="2:25" s="65" customFormat="1" ht="30" customHeight="1">
      <c r="B79" s="96">
        <v>73</v>
      </c>
      <c r="C79" s="604" t="s">
        <v>176</v>
      </c>
      <c r="D79" s="103" t="s">
        <v>82</v>
      </c>
      <c r="E79" s="103" t="s">
        <v>211</v>
      </c>
      <c r="F79" s="672" t="s">
        <v>840</v>
      </c>
      <c r="G79" s="673" t="s">
        <v>841</v>
      </c>
      <c r="H79" s="674">
        <v>3</v>
      </c>
      <c r="I79" s="675">
        <v>3</v>
      </c>
      <c r="J79" s="676">
        <v>3</v>
      </c>
      <c r="K79" s="676">
        <v>0</v>
      </c>
      <c r="L79" s="675"/>
      <c r="M79" s="676"/>
      <c r="N79" s="676"/>
      <c r="O79" s="676"/>
      <c r="P79" s="676"/>
      <c r="Q79" s="676"/>
      <c r="R79" s="676"/>
      <c r="S79" s="674"/>
      <c r="T79" s="677"/>
      <c r="U79" s="677"/>
      <c r="V79" s="761" t="s">
        <v>842</v>
      </c>
      <c r="W79" s="525"/>
      <c r="X79" s="526"/>
      <c r="Y79" s="526"/>
    </row>
    <row r="80" spans="2:25" s="65" customFormat="1" ht="30" customHeight="1">
      <c r="B80" s="96">
        <v>74</v>
      </c>
      <c r="C80" s="604" t="s">
        <v>176</v>
      </c>
      <c r="D80" s="103" t="s">
        <v>82</v>
      </c>
      <c r="E80" s="103" t="s">
        <v>211</v>
      </c>
      <c r="F80" s="672" t="s">
        <v>831</v>
      </c>
      <c r="G80" s="673" t="s">
        <v>755</v>
      </c>
      <c r="H80" s="674">
        <v>3</v>
      </c>
      <c r="I80" s="675">
        <v>3</v>
      </c>
      <c r="J80" s="676">
        <v>3</v>
      </c>
      <c r="K80" s="676">
        <v>0</v>
      </c>
      <c r="L80" s="675"/>
      <c r="M80" s="676"/>
      <c r="N80" s="676"/>
      <c r="O80" s="676"/>
      <c r="P80" s="676"/>
      <c r="Q80" s="676"/>
      <c r="R80" s="676"/>
      <c r="S80" s="674"/>
      <c r="T80" s="677"/>
      <c r="U80" s="677"/>
      <c r="V80" s="766"/>
      <c r="W80" s="525"/>
      <c r="X80" s="526"/>
      <c r="Y80" s="526"/>
    </row>
    <row r="81" spans="2:25" s="65" customFormat="1" ht="30" customHeight="1">
      <c r="B81" s="96">
        <v>75</v>
      </c>
      <c r="C81" s="604" t="s">
        <v>176</v>
      </c>
      <c r="D81" s="103" t="s">
        <v>252</v>
      </c>
      <c r="E81" s="103" t="s">
        <v>211</v>
      </c>
      <c r="F81" s="103" t="s">
        <v>291</v>
      </c>
      <c r="G81" s="606" t="s">
        <v>292</v>
      </c>
      <c r="H81" s="607">
        <v>3</v>
      </c>
      <c r="I81" s="608">
        <v>3</v>
      </c>
      <c r="J81" s="609">
        <v>3</v>
      </c>
      <c r="K81" s="609">
        <v>0</v>
      </c>
      <c r="L81" s="608"/>
      <c r="M81" s="609" t="s">
        <v>44</v>
      </c>
      <c r="N81" s="609"/>
      <c r="O81" s="609" t="s">
        <v>44</v>
      </c>
      <c r="P81" s="609"/>
      <c r="Q81" s="609" t="s">
        <v>44</v>
      </c>
      <c r="R81" s="609"/>
      <c r="S81" s="607" t="s">
        <v>44</v>
      </c>
      <c r="T81" s="610"/>
      <c r="U81" s="610">
        <v>2</v>
      </c>
      <c r="V81" s="611"/>
      <c r="W81" s="98">
        <f>VLOOKUP(C81,'[1](참조)'!$B$3:$C$4,2,FALSE)</f>
        <v>20000</v>
      </c>
      <c r="X81" s="99">
        <f>VLOOKUP(D81,'[1](참조)'!$E$3:$F$6,2,FALSE)</f>
        <v>4000</v>
      </c>
      <c r="Y81" s="99">
        <f>VLOOKUP(E81,'[1](참조)'!$H$3:$I$15,2,FALSE)</f>
        <v>80</v>
      </c>
    </row>
    <row r="82" spans="2:25" s="65" customFormat="1" ht="30" customHeight="1">
      <c r="B82" s="96">
        <v>76</v>
      </c>
      <c r="C82" s="604" t="s">
        <v>176</v>
      </c>
      <c r="D82" s="103" t="s">
        <v>252</v>
      </c>
      <c r="E82" s="103" t="s">
        <v>211</v>
      </c>
      <c r="F82" s="103" t="s">
        <v>281</v>
      </c>
      <c r="G82" s="606" t="s">
        <v>282</v>
      </c>
      <c r="H82" s="607">
        <v>3</v>
      </c>
      <c r="I82" s="608">
        <v>3</v>
      </c>
      <c r="J82" s="609">
        <v>3</v>
      </c>
      <c r="K82" s="609">
        <v>0</v>
      </c>
      <c r="L82" s="608"/>
      <c r="M82" s="609" t="s">
        <v>44</v>
      </c>
      <c r="N82" s="609"/>
      <c r="O82" s="609" t="s">
        <v>44</v>
      </c>
      <c r="P82" s="609"/>
      <c r="Q82" s="609" t="s">
        <v>44</v>
      </c>
      <c r="R82" s="609"/>
      <c r="S82" s="607" t="s">
        <v>44</v>
      </c>
      <c r="T82" s="610"/>
      <c r="U82" s="610">
        <v>2</v>
      </c>
      <c r="V82" s="611"/>
      <c r="W82" s="98">
        <f>VLOOKUP(C82,'[1](참조)'!$B$3:$C$4,2,FALSE)</f>
        <v>20000</v>
      </c>
      <c r="X82" s="99">
        <f>VLOOKUP(D82,'[1](참조)'!$E$3:$F$6,2,FALSE)</f>
        <v>4000</v>
      </c>
      <c r="Y82" s="99">
        <f>VLOOKUP(E82,'[1](참조)'!$H$3:$I$15,2,FALSE)</f>
        <v>80</v>
      </c>
    </row>
    <row r="83" spans="2:25" s="65" customFormat="1" ht="30" customHeight="1">
      <c r="B83" s="96">
        <v>77</v>
      </c>
      <c r="C83" s="604" t="s">
        <v>176</v>
      </c>
      <c r="D83" s="103" t="s">
        <v>252</v>
      </c>
      <c r="E83" s="103" t="s">
        <v>211</v>
      </c>
      <c r="F83" s="669" t="s">
        <v>285</v>
      </c>
      <c r="G83" s="670" t="s">
        <v>286</v>
      </c>
      <c r="H83" s="607">
        <v>3</v>
      </c>
      <c r="I83" s="608">
        <v>3</v>
      </c>
      <c r="J83" s="609">
        <v>3</v>
      </c>
      <c r="K83" s="609">
        <v>0</v>
      </c>
      <c r="L83" s="608"/>
      <c r="M83" s="609" t="s">
        <v>44</v>
      </c>
      <c r="N83" s="609"/>
      <c r="O83" s="609" t="s">
        <v>44</v>
      </c>
      <c r="P83" s="609"/>
      <c r="Q83" s="609" t="s">
        <v>44</v>
      </c>
      <c r="R83" s="609"/>
      <c r="S83" s="607" t="s">
        <v>44</v>
      </c>
      <c r="T83" s="610"/>
      <c r="U83" s="610">
        <v>2</v>
      </c>
      <c r="V83" s="611"/>
      <c r="W83" s="98">
        <f>VLOOKUP(C83,'[1](참조)'!$B$3:$C$4,2,FALSE)</f>
        <v>20000</v>
      </c>
      <c r="X83" s="99">
        <f>VLOOKUP(D83,'[1](참조)'!$E$3:$F$6,2,FALSE)</f>
        <v>4000</v>
      </c>
      <c r="Y83" s="99">
        <f>VLOOKUP(E83,'[1](참조)'!$H$3:$I$15,2,FALSE)</f>
        <v>80</v>
      </c>
    </row>
    <row r="84" spans="2:25" s="65" customFormat="1" ht="30" customHeight="1">
      <c r="B84" s="96">
        <v>78</v>
      </c>
      <c r="C84" s="604" t="s">
        <v>176</v>
      </c>
      <c r="D84" s="103" t="s">
        <v>252</v>
      </c>
      <c r="E84" s="103" t="s">
        <v>211</v>
      </c>
      <c r="F84" s="612" t="s">
        <v>116</v>
      </c>
      <c r="G84" s="606" t="s">
        <v>117</v>
      </c>
      <c r="H84" s="607">
        <v>3</v>
      </c>
      <c r="I84" s="608">
        <v>3</v>
      </c>
      <c r="J84" s="609">
        <v>3</v>
      </c>
      <c r="K84" s="609">
        <v>0</v>
      </c>
      <c r="L84" s="608" t="s">
        <v>44</v>
      </c>
      <c r="M84" s="609" t="s">
        <v>44</v>
      </c>
      <c r="N84" s="609" t="s">
        <v>44</v>
      </c>
      <c r="O84" s="609" t="s">
        <v>44</v>
      </c>
      <c r="P84" s="609" t="s">
        <v>44</v>
      </c>
      <c r="Q84" s="609" t="s">
        <v>44</v>
      </c>
      <c r="R84" s="609" t="s">
        <v>44</v>
      </c>
      <c r="S84" s="607" t="s">
        <v>44</v>
      </c>
      <c r="T84" s="610"/>
      <c r="U84" s="610" t="s">
        <v>49</v>
      </c>
      <c r="V84" s="611"/>
      <c r="W84" s="98">
        <f>VLOOKUP(C84,'[1](참조)'!$B$3:$C$4,2,FALSE)</f>
        <v>20000</v>
      </c>
      <c r="X84" s="99">
        <f>VLOOKUP(D84,'[1](참조)'!$E$3:$F$6,2,FALSE)</f>
        <v>4000</v>
      </c>
      <c r="Y84" s="99">
        <f>VLOOKUP(E84,'[1](참조)'!$H$3:$I$15,2,FALSE)</f>
        <v>80</v>
      </c>
    </row>
    <row r="85" spans="2:25" s="65" customFormat="1" ht="30" customHeight="1">
      <c r="B85" s="96">
        <v>79</v>
      </c>
      <c r="C85" s="604" t="s">
        <v>176</v>
      </c>
      <c r="D85" s="103" t="s">
        <v>252</v>
      </c>
      <c r="E85" s="103" t="s">
        <v>211</v>
      </c>
      <c r="F85" s="108" t="s">
        <v>295</v>
      </c>
      <c r="G85" s="678" t="s">
        <v>296</v>
      </c>
      <c r="H85" s="607">
        <v>3</v>
      </c>
      <c r="I85" s="608">
        <v>3</v>
      </c>
      <c r="J85" s="609">
        <v>3</v>
      </c>
      <c r="K85" s="609">
        <v>0</v>
      </c>
      <c r="L85" s="608" t="s">
        <v>44</v>
      </c>
      <c r="M85" s="609" t="s">
        <v>44</v>
      </c>
      <c r="N85" s="609" t="s">
        <v>44</v>
      </c>
      <c r="O85" s="609" t="s">
        <v>44</v>
      </c>
      <c r="P85" s="609" t="s">
        <v>44</v>
      </c>
      <c r="Q85" s="609" t="s">
        <v>44</v>
      </c>
      <c r="R85" s="609" t="s">
        <v>44</v>
      </c>
      <c r="S85" s="607" t="s">
        <v>44</v>
      </c>
      <c r="T85" s="610" t="s">
        <v>62</v>
      </c>
      <c r="U85" s="610" t="s">
        <v>49</v>
      </c>
      <c r="V85" s="611"/>
      <c r="W85" s="98">
        <f>VLOOKUP(C85,'[1](참조)'!$B$3:$C$4,2,FALSE)</f>
        <v>20000</v>
      </c>
      <c r="X85" s="99">
        <f>VLOOKUP(D85,'[1](참조)'!$E$3:$F$6,2,FALSE)</f>
        <v>4000</v>
      </c>
      <c r="Y85" s="99">
        <f>VLOOKUP(E85,'[1](참조)'!$H$3:$I$15,2,FALSE)</f>
        <v>80</v>
      </c>
    </row>
    <row r="86" spans="2:25" s="65" customFormat="1" ht="30" customHeight="1">
      <c r="B86" s="96">
        <v>80</v>
      </c>
      <c r="C86" s="604" t="s">
        <v>176</v>
      </c>
      <c r="D86" s="103" t="s">
        <v>252</v>
      </c>
      <c r="E86" s="103" t="s">
        <v>211</v>
      </c>
      <c r="F86" s="108" t="s">
        <v>297</v>
      </c>
      <c r="G86" s="678" t="s">
        <v>298</v>
      </c>
      <c r="H86" s="607">
        <v>3</v>
      </c>
      <c r="I86" s="608">
        <v>3</v>
      </c>
      <c r="J86" s="609">
        <v>3</v>
      </c>
      <c r="K86" s="609">
        <v>0</v>
      </c>
      <c r="L86" s="608" t="s">
        <v>44</v>
      </c>
      <c r="M86" s="609" t="s">
        <v>44</v>
      </c>
      <c r="N86" s="609" t="s">
        <v>44</v>
      </c>
      <c r="O86" s="609" t="s">
        <v>44</v>
      </c>
      <c r="P86" s="609" t="s">
        <v>44</v>
      </c>
      <c r="Q86" s="609" t="s">
        <v>44</v>
      </c>
      <c r="R86" s="609" t="s">
        <v>44</v>
      </c>
      <c r="S86" s="607" t="s">
        <v>44</v>
      </c>
      <c r="T86" s="610" t="s">
        <v>62</v>
      </c>
      <c r="U86" s="610" t="s">
        <v>49</v>
      </c>
      <c r="V86" s="611"/>
      <c r="W86" s="98">
        <f>VLOOKUP(C86,'[1](참조)'!$B$3:$C$4,2,FALSE)</f>
        <v>20000</v>
      </c>
      <c r="X86" s="99">
        <f>VLOOKUP(D86,'[1](참조)'!$E$3:$F$6,2,FALSE)</f>
        <v>4000</v>
      </c>
      <c r="Y86" s="99">
        <f>VLOOKUP(E86,'[1](참조)'!$H$3:$I$15,2,FALSE)</f>
        <v>80</v>
      </c>
    </row>
    <row r="87" spans="2:25" s="107" customFormat="1" ht="30" customHeight="1">
      <c r="B87" s="96">
        <v>81</v>
      </c>
      <c r="C87" s="604" t="s">
        <v>176</v>
      </c>
      <c r="D87" s="103" t="s">
        <v>252</v>
      </c>
      <c r="E87" s="103" t="s">
        <v>211</v>
      </c>
      <c r="F87" s="108" t="s">
        <v>299</v>
      </c>
      <c r="G87" s="678" t="s">
        <v>300</v>
      </c>
      <c r="H87" s="607">
        <v>3</v>
      </c>
      <c r="I87" s="608">
        <v>3</v>
      </c>
      <c r="J87" s="609">
        <v>3</v>
      </c>
      <c r="K87" s="609">
        <v>0</v>
      </c>
      <c r="L87" s="608" t="s">
        <v>44</v>
      </c>
      <c r="M87" s="609" t="s">
        <v>44</v>
      </c>
      <c r="N87" s="609" t="s">
        <v>44</v>
      </c>
      <c r="O87" s="609" t="s">
        <v>44</v>
      </c>
      <c r="P87" s="609" t="s">
        <v>44</v>
      </c>
      <c r="Q87" s="609" t="s">
        <v>44</v>
      </c>
      <c r="R87" s="609" t="s">
        <v>44</v>
      </c>
      <c r="S87" s="607" t="s">
        <v>44</v>
      </c>
      <c r="T87" s="610" t="s">
        <v>62</v>
      </c>
      <c r="U87" s="610" t="s">
        <v>49</v>
      </c>
      <c r="V87" s="611"/>
      <c r="W87" s="98">
        <f>VLOOKUP(C87,'[1](참조)'!$B$3:$C$4,2,FALSE)</f>
        <v>20000</v>
      </c>
      <c r="X87" s="99">
        <f>VLOOKUP(D87,'[1](참조)'!$E$3:$F$6,2,FALSE)</f>
        <v>4000</v>
      </c>
      <c r="Y87" s="99">
        <f>VLOOKUP(E87,'[1](참조)'!$H$3:$I$15,2,FALSE)</f>
        <v>80</v>
      </c>
    </row>
    <row r="88" spans="2:25" s="65" customFormat="1" ht="30" customHeight="1">
      <c r="B88" s="96">
        <v>82</v>
      </c>
      <c r="C88" s="614" t="s">
        <v>176</v>
      </c>
      <c r="D88" s="104" t="s">
        <v>252</v>
      </c>
      <c r="E88" s="104" t="s">
        <v>221</v>
      </c>
      <c r="F88" s="615" t="s">
        <v>83</v>
      </c>
      <c r="G88" s="616" t="s">
        <v>84</v>
      </c>
      <c r="H88" s="617">
        <v>3</v>
      </c>
      <c r="I88" s="618">
        <v>3</v>
      </c>
      <c r="J88" s="619">
        <v>3</v>
      </c>
      <c r="K88" s="619">
        <v>0</v>
      </c>
      <c r="L88" s="618" t="s">
        <v>44</v>
      </c>
      <c r="M88" s="619"/>
      <c r="N88" s="619" t="s">
        <v>44</v>
      </c>
      <c r="O88" s="619"/>
      <c r="P88" s="619" t="s">
        <v>44</v>
      </c>
      <c r="Q88" s="619"/>
      <c r="R88" s="619" t="s">
        <v>44</v>
      </c>
      <c r="S88" s="617"/>
      <c r="T88" s="620"/>
      <c r="U88" s="620">
        <v>1</v>
      </c>
      <c r="V88" s="621"/>
      <c r="W88" s="98">
        <f>VLOOKUP(C88,'[1](참조)'!$B$3:$C$4,2,FALSE)</f>
        <v>20000</v>
      </c>
      <c r="X88" s="99">
        <f>VLOOKUP(D88,'[1](참조)'!$E$3:$F$6,2,FALSE)</f>
        <v>4000</v>
      </c>
      <c r="Y88" s="99">
        <f>VLOOKUP(E88,'[1](참조)'!$H$3:$I$15,2,FALSE)</f>
        <v>90</v>
      </c>
    </row>
    <row r="89" spans="2:25" s="65" customFormat="1" ht="30" customHeight="1">
      <c r="B89" s="96">
        <v>83</v>
      </c>
      <c r="C89" s="614" t="s">
        <v>176</v>
      </c>
      <c r="D89" s="104" t="s">
        <v>252</v>
      </c>
      <c r="E89" s="104" t="s">
        <v>221</v>
      </c>
      <c r="F89" s="615" t="s">
        <v>85</v>
      </c>
      <c r="G89" s="616" t="s">
        <v>86</v>
      </c>
      <c r="H89" s="617">
        <v>3</v>
      </c>
      <c r="I89" s="618">
        <v>3</v>
      </c>
      <c r="J89" s="619">
        <v>3</v>
      </c>
      <c r="K89" s="619">
        <v>0</v>
      </c>
      <c r="L89" s="618" t="s">
        <v>44</v>
      </c>
      <c r="M89" s="619"/>
      <c r="N89" s="619" t="s">
        <v>44</v>
      </c>
      <c r="O89" s="619"/>
      <c r="P89" s="619" t="s">
        <v>44</v>
      </c>
      <c r="Q89" s="619"/>
      <c r="R89" s="619" t="s">
        <v>44</v>
      </c>
      <c r="S89" s="617"/>
      <c r="T89" s="620"/>
      <c r="U89" s="620">
        <v>1</v>
      </c>
      <c r="V89" s="621"/>
      <c r="W89" s="98">
        <f>VLOOKUP(C89,'[1](참조)'!$B$3:$C$4,2,FALSE)</f>
        <v>20000</v>
      </c>
      <c r="X89" s="99">
        <f>VLOOKUP(D89,'[1](참조)'!$E$3:$F$6,2,FALSE)</f>
        <v>4000</v>
      </c>
      <c r="Y89" s="99">
        <f>VLOOKUP(E89,'[1](참조)'!$H$3:$I$15,2,FALSE)</f>
        <v>90</v>
      </c>
    </row>
    <row r="90" spans="2:25" s="65" customFormat="1" ht="30" customHeight="1">
      <c r="B90" s="96">
        <v>84</v>
      </c>
      <c r="C90" s="614" t="s">
        <v>176</v>
      </c>
      <c r="D90" s="104" t="s">
        <v>252</v>
      </c>
      <c r="E90" s="104" t="s">
        <v>221</v>
      </c>
      <c r="F90" s="104" t="s">
        <v>301</v>
      </c>
      <c r="G90" s="616" t="s">
        <v>302</v>
      </c>
      <c r="H90" s="617">
        <v>3</v>
      </c>
      <c r="I90" s="618">
        <v>3</v>
      </c>
      <c r="J90" s="619">
        <v>3</v>
      </c>
      <c r="K90" s="619">
        <v>0</v>
      </c>
      <c r="L90" s="618"/>
      <c r="M90" s="619"/>
      <c r="N90" s="619" t="s">
        <v>41</v>
      </c>
      <c r="O90" s="619"/>
      <c r="P90" s="619" t="s">
        <v>44</v>
      </c>
      <c r="Q90" s="619"/>
      <c r="R90" s="619" t="s">
        <v>44</v>
      </c>
      <c r="S90" s="617"/>
      <c r="T90" s="620"/>
      <c r="U90" s="620">
        <v>1</v>
      </c>
      <c r="V90" s="621"/>
      <c r="W90" s="98">
        <f>VLOOKUP(C90,'[1](참조)'!$B$3:$C$4,2,FALSE)</f>
        <v>20000</v>
      </c>
      <c r="X90" s="99">
        <f>VLOOKUP(D90,'[1](참조)'!$E$3:$F$6,2,FALSE)</f>
        <v>4000</v>
      </c>
      <c r="Y90" s="99">
        <f>VLOOKUP(E90,'[1](참조)'!$H$3:$I$15,2,FALSE)</f>
        <v>90</v>
      </c>
    </row>
    <row r="91" spans="2:25" s="65" customFormat="1" ht="30" customHeight="1">
      <c r="B91" s="96">
        <v>85</v>
      </c>
      <c r="C91" s="614" t="s">
        <v>176</v>
      </c>
      <c r="D91" s="104" t="s">
        <v>82</v>
      </c>
      <c r="E91" s="104" t="s">
        <v>221</v>
      </c>
      <c r="F91" s="679" t="s">
        <v>832</v>
      </c>
      <c r="G91" s="680" t="s">
        <v>750</v>
      </c>
      <c r="H91" s="617">
        <v>3</v>
      </c>
      <c r="I91" s="618">
        <v>3</v>
      </c>
      <c r="J91" s="619">
        <v>3</v>
      </c>
      <c r="K91" s="619">
        <v>0</v>
      </c>
      <c r="L91" s="681"/>
      <c r="M91" s="682"/>
      <c r="N91" s="682"/>
      <c r="O91" s="682"/>
      <c r="P91" s="682"/>
      <c r="Q91" s="682"/>
      <c r="R91" s="682"/>
      <c r="S91" s="683"/>
      <c r="T91" s="684"/>
      <c r="U91" s="684"/>
      <c r="V91" s="763" t="s">
        <v>842</v>
      </c>
      <c r="W91" s="525"/>
      <c r="X91" s="526"/>
      <c r="Y91" s="526"/>
    </row>
    <row r="92" spans="2:25" s="65" customFormat="1" ht="30" customHeight="1">
      <c r="B92" s="96">
        <v>86</v>
      </c>
      <c r="C92" s="614" t="s">
        <v>176</v>
      </c>
      <c r="D92" s="104" t="s">
        <v>82</v>
      </c>
      <c r="E92" s="104" t="s">
        <v>221</v>
      </c>
      <c r="F92" s="679" t="s">
        <v>833</v>
      </c>
      <c r="G92" s="680" t="s">
        <v>751</v>
      </c>
      <c r="H92" s="617">
        <v>3</v>
      </c>
      <c r="I92" s="618">
        <v>3</v>
      </c>
      <c r="J92" s="619">
        <v>3</v>
      </c>
      <c r="K92" s="619">
        <v>0</v>
      </c>
      <c r="L92" s="681"/>
      <c r="M92" s="682"/>
      <c r="N92" s="682"/>
      <c r="O92" s="682"/>
      <c r="P92" s="682"/>
      <c r="Q92" s="682"/>
      <c r="R92" s="682"/>
      <c r="S92" s="683"/>
      <c r="T92" s="684"/>
      <c r="U92" s="684"/>
      <c r="V92" s="764"/>
      <c r="W92" s="525"/>
      <c r="X92" s="526"/>
      <c r="Y92" s="526"/>
    </row>
    <row r="93" spans="2:25" s="65" customFormat="1" ht="30" customHeight="1">
      <c r="B93" s="96">
        <v>87</v>
      </c>
      <c r="C93" s="614" t="s">
        <v>176</v>
      </c>
      <c r="D93" s="104" t="s">
        <v>82</v>
      </c>
      <c r="E93" s="104" t="s">
        <v>221</v>
      </c>
      <c r="F93" s="679" t="s">
        <v>834</v>
      </c>
      <c r="G93" s="680" t="s">
        <v>788</v>
      </c>
      <c r="H93" s="617">
        <v>3</v>
      </c>
      <c r="I93" s="618">
        <v>3</v>
      </c>
      <c r="J93" s="619">
        <v>3</v>
      </c>
      <c r="K93" s="619">
        <v>0</v>
      </c>
      <c r="L93" s="681"/>
      <c r="M93" s="682"/>
      <c r="N93" s="682"/>
      <c r="O93" s="682"/>
      <c r="P93" s="682"/>
      <c r="Q93" s="682"/>
      <c r="R93" s="682"/>
      <c r="S93" s="683"/>
      <c r="T93" s="684"/>
      <c r="U93" s="684"/>
      <c r="V93" s="764"/>
      <c r="W93" s="525"/>
      <c r="X93" s="526"/>
      <c r="Y93" s="526"/>
    </row>
    <row r="94" spans="2:25" s="65" customFormat="1" ht="30" customHeight="1">
      <c r="B94" s="96">
        <v>88</v>
      </c>
      <c r="C94" s="614" t="s">
        <v>176</v>
      </c>
      <c r="D94" s="104" t="s">
        <v>82</v>
      </c>
      <c r="E94" s="104" t="s">
        <v>221</v>
      </c>
      <c r="F94" s="679" t="s">
        <v>835</v>
      </c>
      <c r="G94" s="680" t="s">
        <v>789</v>
      </c>
      <c r="H94" s="617">
        <v>3</v>
      </c>
      <c r="I94" s="618">
        <v>3</v>
      </c>
      <c r="J94" s="619">
        <v>3</v>
      </c>
      <c r="K94" s="619">
        <v>0</v>
      </c>
      <c r="L94" s="681"/>
      <c r="M94" s="682"/>
      <c r="N94" s="682"/>
      <c r="O94" s="682"/>
      <c r="P94" s="682"/>
      <c r="Q94" s="682"/>
      <c r="R94" s="682"/>
      <c r="S94" s="683"/>
      <c r="T94" s="684"/>
      <c r="U94" s="684"/>
      <c r="V94" s="762"/>
      <c r="W94" s="525"/>
      <c r="X94" s="526"/>
      <c r="Y94" s="526"/>
    </row>
    <row r="95" spans="2:25" s="65" customFormat="1" ht="30" customHeight="1">
      <c r="B95" s="96">
        <v>89</v>
      </c>
      <c r="C95" s="614" t="s">
        <v>176</v>
      </c>
      <c r="D95" s="104" t="s">
        <v>252</v>
      </c>
      <c r="E95" s="104" t="s">
        <v>221</v>
      </c>
      <c r="F95" s="615" t="s">
        <v>304</v>
      </c>
      <c r="G95" s="616" t="s">
        <v>305</v>
      </c>
      <c r="H95" s="617">
        <v>3</v>
      </c>
      <c r="I95" s="618">
        <v>3</v>
      </c>
      <c r="J95" s="619">
        <v>3</v>
      </c>
      <c r="K95" s="619">
        <v>0</v>
      </c>
      <c r="L95" s="618"/>
      <c r="M95" s="619" t="s">
        <v>44</v>
      </c>
      <c r="N95" s="619"/>
      <c r="O95" s="619" t="s">
        <v>44</v>
      </c>
      <c r="P95" s="619"/>
      <c r="Q95" s="619" t="s">
        <v>44</v>
      </c>
      <c r="R95" s="619"/>
      <c r="S95" s="617" t="s">
        <v>44</v>
      </c>
      <c r="T95" s="620"/>
      <c r="U95" s="620">
        <v>2</v>
      </c>
      <c r="V95" s="621"/>
      <c r="W95" s="98">
        <f>VLOOKUP(C95,'[1](참조)'!$B$3:$C$4,2,FALSE)</f>
        <v>20000</v>
      </c>
      <c r="X95" s="99">
        <f>VLOOKUP(D95,'[1](참조)'!$E$3:$F$6,2,FALSE)</f>
        <v>4000</v>
      </c>
      <c r="Y95" s="99">
        <f>VLOOKUP(E95,'[1](참조)'!$H$3:$I$15,2,FALSE)</f>
        <v>90</v>
      </c>
    </row>
    <row r="96" spans="2:25" s="65" customFormat="1" ht="30" customHeight="1">
      <c r="B96" s="96">
        <v>90</v>
      </c>
      <c r="C96" s="614" t="s">
        <v>176</v>
      </c>
      <c r="D96" s="104" t="s">
        <v>252</v>
      </c>
      <c r="E96" s="104" t="s">
        <v>221</v>
      </c>
      <c r="F96" s="615" t="s">
        <v>87</v>
      </c>
      <c r="G96" s="616" t="s">
        <v>303</v>
      </c>
      <c r="H96" s="617">
        <v>3</v>
      </c>
      <c r="I96" s="618">
        <v>3</v>
      </c>
      <c r="J96" s="619">
        <v>3</v>
      </c>
      <c r="K96" s="619">
        <v>0</v>
      </c>
      <c r="L96" s="618"/>
      <c r="M96" s="619"/>
      <c r="N96" s="619"/>
      <c r="O96" s="619" t="s">
        <v>44</v>
      </c>
      <c r="P96" s="619"/>
      <c r="Q96" s="619" t="s">
        <v>44</v>
      </c>
      <c r="R96" s="619"/>
      <c r="S96" s="617" t="s">
        <v>44</v>
      </c>
      <c r="T96" s="620"/>
      <c r="U96" s="620">
        <v>2</v>
      </c>
      <c r="V96" s="621"/>
      <c r="W96" s="98">
        <f>VLOOKUP(C96,'[1](참조)'!$B$3:$C$4,2,FALSE)</f>
        <v>20000</v>
      </c>
      <c r="X96" s="99">
        <f>VLOOKUP(D96,'[1](참조)'!$E$3:$F$6,2,FALSE)</f>
        <v>4000</v>
      </c>
      <c r="Y96" s="99">
        <f>VLOOKUP(E96,'[1](참조)'!$H$3:$I$15,2,FALSE)</f>
        <v>90</v>
      </c>
    </row>
    <row r="97" spans="2:25" s="65" customFormat="1" ht="30" customHeight="1">
      <c r="B97" s="96">
        <v>91</v>
      </c>
      <c r="C97" s="635" t="s">
        <v>176</v>
      </c>
      <c r="D97" s="100" t="s">
        <v>252</v>
      </c>
      <c r="E97" s="100" t="s">
        <v>231</v>
      </c>
      <c r="F97" s="644" t="s">
        <v>143</v>
      </c>
      <c r="G97" s="637" t="s">
        <v>144</v>
      </c>
      <c r="H97" s="638">
        <v>3</v>
      </c>
      <c r="I97" s="639">
        <v>3</v>
      </c>
      <c r="J97" s="640">
        <v>3</v>
      </c>
      <c r="K97" s="640">
        <v>0</v>
      </c>
      <c r="L97" s="639" t="s">
        <v>44</v>
      </c>
      <c r="M97" s="640"/>
      <c r="N97" s="640" t="s">
        <v>44</v>
      </c>
      <c r="O97" s="640"/>
      <c r="P97" s="640" t="s">
        <v>44</v>
      </c>
      <c r="Q97" s="640"/>
      <c r="R97" s="640" t="s">
        <v>44</v>
      </c>
      <c r="S97" s="638"/>
      <c r="T97" s="641"/>
      <c r="U97" s="641">
        <v>1</v>
      </c>
      <c r="V97" s="642"/>
      <c r="W97" s="98">
        <f>VLOOKUP(C97,'[1](참조)'!$B$3:$C$4,2,FALSE)</f>
        <v>20000</v>
      </c>
      <c r="X97" s="99">
        <f>VLOOKUP(D97,'[1](참조)'!$E$3:$F$6,2,FALSE)</f>
        <v>4000</v>
      </c>
      <c r="Y97" s="99">
        <f>VLOOKUP(E97,'[1](참조)'!$H$3:$I$15,2,FALSE)</f>
        <v>100</v>
      </c>
    </row>
    <row r="98" spans="2:25" s="65" customFormat="1" ht="30" customHeight="1">
      <c r="B98" s="96">
        <v>92</v>
      </c>
      <c r="C98" s="635" t="s">
        <v>176</v>
      </c>
      <c r="D98" s="100" t="s">
        <v>252</v>
      </c>
      <c r="E98" s="100" t="s">
        <v>231</v>
      </c>
      <c r="F98" s="644" t="s">
        <v>142</v>
      </c>
      <c r="G98" s="637" t="s">
        <v>310</v>
      </c>
      <c r="H98" s="638">
        <v>3</v>
      </c>
      <c r="I98" s="639">
        <v>3</v>
      </c>
      <c r="J98" s="640">
        <v>3</v>
      </c>
      <c r="K98" s="640">
        <v>0</v>
      </c>
      <c r="L98" s="639" t="s">
        <v>44</v>
      </c>
      <c r="M98" s="640"/>
      <c r="N98" s="640" t="s">
        <v>44</v>
      </c>
      <c r="O98" s="640"/>
      <c r="P98" s="640" t="s">
        <v>44</v>
      </c>
      <c r="Q98" s="640"/>
      <c r="R98" s="640" t="s">
        <v>44</v>
      </c>
      <c r="S98" s="638"/>
      <c r="T98" s="641"/>
      <c r="U98" s="641">
        <v>1</v>
      </c>
      <c r="V98" s="642"/>
      <c r="W98" s="98">
        <f>VLOOKUP(C98,'[1](참조)'!$B$3:$C$4,2,FALSE)</f>
        <v>20000</v>
      </c>
      <c r="X98" s="99">
        <f>VLOOKUP(D98,'[1](참조)'!$E$3:$F$6,2,FALSE)</f>
        <v>4000</v>
      </c>
      <c r="Y98" s="99">
        <f>VLOOKUP(E98,'[1](참조)'!$H$3:$I$15,2,FALSE)</f>
        <v>100</v>
      </c>
    </row>
    <row r="99" spans="2:25" s="65" customFormat="1" ht="30" customHeight="1">
      <c r="B99" s="96">
        <v>93</v>
      </c>
      <c r="C99" s="635" t="s">
        <v>176</v>
      </c>
      <c r="D99" s="100" t="s">
        <v>252</v>
      </c>
      <c r="E99" s="100" t="s">
        <v>231</v>
      </c>
      <c r="F99" s="636" t="s">
        <v>313</v>
      </c>
      <c r="G99" s="637" t="s">
        <v>314</v>
      </c>
      <c r="H99" s="638">
        <v>3</v>
      </c>
      <c r="I99" s="639">
        <v>3</v>
      </c>
      <c r="J99" s="640">
        <v>3</v>
      </c>
      <c r="K99" s="640">
        <v>0</v>
      </c>
      <c r="L99" s="639" t="s">
        <v>44</v>
      </c>
      <c r="M99" s="640"/>
      <c r="N99" s="640" t="s">
        <v>44</v>
      </c>
      <c r="O99" s="640"/>
      <c r="P99" s="640" t="s">
        <v>44</v>
      </c>
      <c r="Q99" s="640"/>
      <c r="R99" s="640" t="s">
        <v>44</v>
      </c>
      <c r="S99" s="638"/>
      <c r="T99" s="641"/>
      <c r="U99" s="641">
        <v>1</v>
      </c>
      <c r="V99" s="642"/>
      <c r="W99" s="98">
        <f>VLOOKUP(C99,'[1](참조)'!$B$3:$C$4,2,FALSE)</f>
        <v>20000</v>
      </c>
      <c r="X99" s="99">
        <f>VLOOKUP(D99,'[1](참조)'!$E$3:$F$6,2,FALSE)</f>
        <v>4000</v>
      </c>
      <c r="Y99" s="99">
        <f>VLOOKUP(E99,'[1](참조)'!$H$3:$I$15,2,FALSE)</f>
        <v>100</v>
      </c>
    </row>
    <row r="100" spans="2:25" s="65" customFormat="1" ht="30" customHeight="1">
      <c r="B100" s="96">
        <v>94</v>
      </c>
      <c r="C100" s="635" t="s">
        <v>176</v>
      </c>
      <c r="D100" s="100" t="s">
        <v>252</v>
      </c>
      <c r="E100" s="100" t="s">
        <v>231</v>
      </c>
      <c r="F100" s="100" t="s">
        <v>315</v>
      </c>
      <c r="G100" s="637" t="s">
        <v>316</v>
      </c>
      <c r="H100" s="638">
        <v>3</v>
      </c>
      <c r="I100" s="639">
        <v>3</v>
      </c>
      <c r="J100" s="640">
        <v>3</v>
      </c>
      <c r="K100" s="640">
        <v>0</v>
      </c>
      <c r="L100" s="639" t="s">
        <v>44</v>
      </c>
      <c r="M100" s="640"/>
      <c r="N100" s="640" t="s">
        <v>44</v>
      </c>
      <c r="O100" s="640"/>
      <c r="P100" s="640" t="s">
        <v>44</v>
      </c>
      <c r="Q100" s="640"/>
      <c r="R100" s="640" t="s">
        <v>44</v>
      </c>
      <c r="S100" s="638"/>
      <c r="T100" s="641"/>
      <c r="U100" s="641">
        <v>1</v>
      </c>
      <c r="V100" s="642"/>
      <c r="W100" s="98">
        <f>VLOOKUP(C100,'[1](참조)'!$B$3:$C$4,2,FALSE)</f>
        <v>20000</v>
      </c>
      <c r="X100" s="99">
        <f>VLOOKUP(D100,'[1](참조)'!$E$3:$F$6,2,FALSE)</f>
        <v>4000</v>
      </c>
      <c r="Y100" s="99">
        <f>VLOOKUP(E100,'[1](참조)'!$H$3:$I$15,2,FALSE)</f>
        <v>100</v>
      </c>
    </row>
    <row r="101" spans="2:25" s="65" customFormat="1" ht="30" customHeight="1">
      <c r="B101" s="96">
        <v>95</v>
      </c>
      <c r="C101" s="635" t="s">
        <v>176</v>
      </c>
      <c r="D101" s="100" t="s">
        <v>252</v>
      </c>
      <c r="E101" s="100" t="s">
        <v>231</v>
      </c>
      <c r="F101" s="100" t="s">
        <v>323</v>
      </c>
      <c r="G101" s="637" t="s">
        <v>324</v>
      </c>
      <c r="H101" s="638">
        <v>3</v>
      </c>
      <c r="I101" s="639">
        <v>3</v>
      </c>
      <c r="J101" s="640">
        <v>3</v>
      </c>
      <c r="K101" s="640">
        <v>0</v>
      </c>
      <c r="L101" s="639" t="s">
        <v>41</v>
      </c>
      <c r="M101" s="640"/>
      <c r="N101" s="640" t="s">
        <v>44</v>
      </c>
      <c r="O101" s="640"/>
      <c r="P101" s="640" t="s">
        <v>44</v>
      </c>
      <c r="Q101" s="640"/>
      <c r="R101" s="640" t="s">
        <v>44</v>
      </c>
      <c r="S101" s="638"/>
      <c r="T101" s="641"/>
      <c r="U101" s="641">
        <v>1</v>
      </c>
      <c r="V101" s="642"/>
      <c r="W101" s="98">
        <f>VLOOKUP(C101,'[1](참조)'!$B$3:$C$4,2,FALSE)</f>
        <v>20000</v>
      </c>
      <c r="X101" s="99">
        <f>VLOOKUP(D101,'[1](참조)'!$E$3:$F$6,2,FALSE)</f>
        <v>4000</v>
      </c>
      <c r="Y101" s="99">
        <f>VLOOKUP(E101,'[1](참조)'!$H$3:$I$15,2,FALSE)</f>
        <v>100</v>
      </c>
    </row>
    <row r="102" spans="2:25" s="65" customFormat="1" ht="30" customHeight="1">
      <c r="B102" s="96">
        <v>96</v>
      </c>
      <c r="C102" s="635" t="s">
        <v>176</v>
      </c>
      <c r="D102" s="100" t="s">
        <v>82</v>
      </c>
      <c r="E102" s="100" t="s">
        <v>231</v>
      </c>
      <c r="F102" s="685" t="s">
        <v>836</v>
      </c>
      <c r="G102" s="686" t="s">
        <v>790</v>
      </c>
      <c r="H102" s="638">
        <v>3</v>
      </c>
      <c r="I102" s="639">
        <v>3</v>
      </c>
      <c r="J102" s="640">
        <v>3</v>
      </c>
      <c r="K102" s="640">
        <v>0</v>
      </c>
      <c r="L102" s="639"/>
      <c r="M102" s="640"/>
      <c r="N102" s="640"/>
      <c r="O102" s="640"/>
      <c r="P102" s="640"/>
      <c r="Q102" s="640"/>
      <c r="R102" s="640"/>
      <c r="S102" s="687"/>
      <c r="T102" s="688"/>
      <c r="U102" s="688"/>
      <c r="V102" s="765" t="s">
        <v>842</v>
      </c>
      <c r="W102" s="525"/>
      <c r="X102" s="526"/>
      <c r="Y102" s="526"/>
    </row>
    <row r="103" spans="2:25" s="65" customFormat="1" ht="30" customHeight="1">
      <c r="B103" s="96">
        <v>97</v>
      </c>
      <c r="C103" s="635" t="s">
        <v>176</v>
      </c>
      <c r="D103" s="100" t="s">
        <v>82</v>
      </c>
      <c r="E103" s="100" t="s">
        <v>231</v>
      </c>
      <c r="F103" s="685" t="s">
        <v>837</v>
      </c>
      <c r="G103" s="686" t="s">
        <v>791</v>
      </c>
      <c r="H103" s="638">
        <v>3</v>
      </c>
      <c r="I103" s="639">
        <v>3</v>
      </c>
      <c r="J103" s="640">
        <v>3</v>
      </c>
      <c r="K103" s="640">
        <v>0</v>
      </c>
      <c r="L103" s="689"/>
      <c r="M103" s="690"/>
      <c r="N103" s="690"/>
      <c r="O103" s="690"/>
      <c r="P103" s="690"/>
      <c r="Q103" s="690"/>
      <c r="R103" s="690"/>
      <c r="S103" s="687"/>
      <c r="T103" s="688"/>
      <c r="U103" s="688"/>
      <c r="V103" s="764"/>
      <c r="W103" s="525"/>
      <c r="X103" s="526"/>
      <c r="Y103" s="526"/>
    </row>
    <row r="104" spans="2:25" s="65" customFormat="1" ht="30" customHeight="1">
      <c r="B104" s="96">
        <v>98</v>
      </c>
      <c r="C104" s="635" t="s">
        <v>176</v>
      </c>
      <c r="D104" s="100" t="s">
        <v>82</v>
      </c>
      <c r="E104" s="100" t="s">
        <v>231</v>
      </c>
      <c r="F104" s="685" t="s">
        <v>838</v>
      </c>
      <c r="G104" s="686" t="s">
        <v>792</v>
      </c>
      <c r="H104" s="638">
        <v>3</v>
      </c>
      <c r="I104" s="639">
        <v>3</v>
      </c>
      <c r="J104" s="640">
        <v>3</v>
      </c>
      <c r="K104" s="640">
        <v>0</v>
      </c>
      <c r="L104" s="689"/>
      <c r="M104" s="690"/>
      <c r="N104" s="690"/>
      <c r="O104" s="690"/>
      <c r="P104" s="690"/>
      <c r="Q104" s="690"/>
      <c r="R104" s="690"/>
      <c r="S104" s="687"/>
      <c r="T104" s="688"/>
      <c r="U104" s="688"/>
      <c r="V104" s="762"/>
      <c r="W104" s="525"/>
      <c r="X104" s="526"/>
      <c r="Y104" s="526"/>
    </row>
    <row r="105" spans="2:25" s="65" customFormat="1" ht="30" customHeight="1">
      <c r="B105" s="96">
        <v>99</v>
      </c>
      <c r="C105" s="635" t="s">
        <v>176</v>
      </c>
      <c r="D105" s="100" t="s">
        <v>252</v>
      </c>
      <c r="E105" s="100" t="s">
        <v>231</v>
      </c>
      <c r="F105" s="100" t="s">
        <v>311</v>
      </c>
      <c r="G105" s="637" t="s">
        <v>312</v>
      </c>
      <c r="H105" s="638">
        <v>3</v>
      </c>
      <c r="I105" s="639">
        <v>3</v>
      </c>
      <c r="J105" s="640">
        <v>3</v>
      </c>
      <c r="K105" s="640">
        <v>0</v>
      </c>
      <c r="L105" s="639"/>
      <c r="M105" s="640" t="s">
        <v>44</v>
      </c>
      <c r="N105" s="640"/>
      <c r="O105" s="640" t="s">
        <v>44</v>
      </c>
      <c r="P105" s="640"/>
      <c r="Q105" s="640" t="s">
        <v>44</v>
      </c>
      <c r="R105" s="640"/>
      <c r="S105" s="638" t="s">
        <v>44</v>
      </c>
      <c r="T105" s="641"/>
      <c r="U105" s="641">
        <v>2</v>
      </c>
      <c r="V105" s="642"/>
      <c r="W105" s="98">
        <f>VLOOKUP(C105,'[1](참조)'!$B$3:$C$4,2,FALSE)</f>
        <v>20000</v>
      </c>
      <c r="X105" s="99">
        <f>VLOOKUP(D105,'[1](참조)'!$E$3:$F$6,2,FALSE)</f>
        <v>4000</v>
      </c>
      <c r="Y105" s="99">
        <f>VLOOKUP(E105,'[1](참조)'!$H$3:$I$15,2,FALSE)</f>
        <v>100</v>
      </c>
    </row>
    <row r="106" spans="2:25" s="65" customFormat="1" ht="30" customHeight="1">
      <c r="B106" s="96">
        <v>100</v>
      </c>
      <c r="C106" s="635" t="s">
        <v>176</v>
      </c>
      <c r="D106" s="100" t="s">
        <v>252</v>
      </c>
      <c r="E106" s="100" t="s">
        <v>231</v>
      </c>
      <c r="F106" s="636" t="s">
        <v>317</v>
      </c>
      <c r="G106" s="637" t="s">
        <v>318</v>
      </c>
      <c r="H106" s="638">
        <v>3</v>
      </c>
      <c r="I106" s="639">
        <v>3</v>
      </c>
      <c r="J106" s="640">
        <v>3</v>
      </c>
      <c r="K106" s="640">
        <v>0</v>
      </c>
      <c r="L106" s="639"/>
      <c r="M106" s="640" t="s">
        <v>44</v>
      </c>
      <c r="N106" s="640"/>
      <c r="O106" s="640" t="s">
        <v>44</v>
      </c>
      <c r="P106" s="640"/>
      <c r="Q106" s="640" t="s">
        <v>44</v>
      </c>
      <c r="R106" s="640"/>
      <c r="S106" s="638" t="s">
        <v>44</v>
      </c>
      <c r="T106" s="641"/>
      <c r="U106" s="641">
        <v>2</v>
      </c>
      <c r="V106" s="642"/>
      <c r="W106" s="98">
        <f>VLOOKUP(C106,'[1](참조)'!$B$3:$C$4,2,FALSE)</f>
        <v>20000</v>
      </c>
      <c r="X106" s="99">
        <f>VLOOKUP(D106,'[1](참조)'!$E$3:$F$6,2,FALSE)</f>
        <v>4000</v>
      </c>
      <c r="Y106" s="99">
        <f>VLOOKUP(E106,'[1](참조)'!$H$3:$I$15,2,FALSE)</f>
        <v>100</v>
      </c>
    </row>
    <row r="107" spans="2:25" s="65" customFormat="1" ht="30" customHeight="1">
      <c r="B107" s="96">
        <v>101</v>
      </c>
      <c r="C107" s="635" t="s">
        <v>176</v>
      </c>
      <c r="D107" s="100" t="s">
        <v>252</v>
      </c>
      <c r="E107" s="100" t="s">
        <v>231</v>
      </c>
      <c r="F107" s="636" t="s">
        <v>319</v>
      </c>
      <c r="G107" s="637" t="s">
        <v>320</v>
      </c>
      <c r="H107" s="638">
        <v>3</v>
      </c>
      <c r="I107" s="639">
        <v>3</v>
      </c>
      <c r="J107" s="640">
        <v>3</v>
      </c>
      <c r="K107" s="640">
        <v>0</v>
      </c>
      <c r="L107" s="639"/>
      <c r="M107" s="640" t="s">
        <v>44</v>
      </c>
      <c r="N107" s="640"/>
      <c r="O107" s="640" t="s">
        <v>44</v>
      </c>
      <c r="P107" s="640"/>
      <c r="Q107" s="640" t="s">
        <v>44</v>
      </c>
      <c r="R107" s="640"/>
      <c r="S107" s="638" t="s">
        <v>44</v>
      </c>
      <c r="T107" s="641"/>
      <c r="U107" s="641">
        <v>2</v>
      </c>
      <c r="V107" s="642"/>
      <c r="W107" s="98">
        <f>VLOOKUP(C107,'[1](참조)'!$B$3:$C$4,2,FALSE)</f>
        <v>20000</v>
      </c>
      <c r="X107" s="99">
        <f>VLOOKUP(D107,'[1](참조)'!$E$3:$F$6,2,FALSE)</f>
        <v>4000</v>
      </c>
      <c r="Y107" s="99">
        <f>VLOOKUP(E107,'[1](참조)'!$H$3:$I$15,2,FALSE)</f>
        <v>100</v>
      </c>
    </row>
    <row r="108" spans="2:25" s="65" customFormat="1" ht="30" customHeight="1">
      <c r="B108" s="96">
        <v>102</v>
      </c>
      <c r="C108" s="635" t="s">
        <v>176</v>
      </c>
      <c r="D108" s="100" t="s">
        <v>252</v>
      </c>
      <c r="E108" s="100" t="s">
        <v>231</v>
      </c>
      <c r="F108" s="100" t="s">
        <v>306</v>
      </c>
      <c r="G108" s="637" t="s">
        <v>307</v>
      </c>
      <c r="H108" s="638">
        <v>3</v>
      </c>
      <c r="I108" s="639">
        <v>3</v>
      </c>
      <c r="J108" s="640">
        <v>3</v>
      </c>
      <c r="K108" s="640">
        <v>0</v>
      </c>
      <c r="L108" s="639"/>
      <c r="M108" s="640" t="s">
        <v>44</v>
      </c>
      <c r="N108" s="640"/>
      <c r="O108" s="640" t="s">
        <v>62</v>
      </c>
      <c r="P108" s="640"/>
      <c r="Q108" s="640" t="s">
        <v>62</v>
      </c>
      <c r="R108" s="640"/>
      <c r="S108" s="638" t="s">
        <v>62</v>
      </c>
      <c r="T108" s="641"/>
      <c r="U108" s="641">
        <v>2</v>
      </c>
      <c r="V108" s="642"/>
      <c r="W108" s="98">
        <f>VLOOKUP(C108,'[1](참조)'!$B$3:$C$4,2,FALSE)</f>
        <v>20000</v>
      </c>
      <c r="X108" s="99">
        <f>VLOOKUP(D108,'[1](참조)'!$E$3:$F$6,2,FALSE)</f>
        <v>4000</v>
      </c>
      <c r="Y108" s="99">
        <f>VLOOKUP(E108,'[1](참조)'!$H$3:$I$15,2,FALSE)</f>
        <v>100</v>
      </c>
    </row>
    <row r="109" spans="2:25" s="65" customFormat="1" ht="30" customHeight="1">
      <c r="B109" s="96">
        <v>103</v>
      </c>
      <c r="C109" s="635" t="s">
        <v>176</v>
      </c>
      <c r="D109" s="100" t="s">
        <v>252</v>
      </c>
      <c r="E109" s="100" t="s">
        <v>231</v>
      </c>
      <c r="F109" s="643" t="s">
        <v>308</v>
      </c>
      <c r="G109" s="637" t="s">
        <v>309</v>
      </c>
      <c r="H109" s="638">
        <v>3</v>
      </c>
      <c r="I109" s="639">
        <v>3</v>
      </c>
      <c r="J109" s="640">
        <v>3</v>
      </c>
      <c r="K109" s="640">
        <v>0</v>
      </c>
      <c r="L109" s="639"/>
      <c r="M109" s="640" t="s">
        <v>62</v>
      </c>
      <c r="N109" s="640"/>
      <c r="O109" s="640" t="s">
        <v>62</v>
      </c>
      <c r="P109" s="640"/>
      <c r="Q109" s="640" t="s">
        <v>62</v>
      </c>
      <c r="R109" s="640"/>
      <c r="S109" s="638" t="s">
        <v>62</v>
      </c>
      <c r="T109" s="641"/>
      <c r="U109" s="641">
        <v>2</v>
      </c>
      <c r="V109" s="642"/>
      <c r="W109" s="98">
        <f>VLOOKUP(C109,'[1](참조)'!$B$3:$C$4,2,FALSE)</f>
        <v>20000</v>
      </c>
      <c r="X109" s="99">
        <f>VLOOKUP(D109,'[1](참조)'!$E$3:$F$6,2,FALSE)</f>
        <v>4000</v>
      </c>
      <c r="Y109" s="99">
        <f>VLOOKUP(E109,'[1](참조)'!$H$3:$I$15,2,FALSE)</f>
        <v>100</v>
      </c>
    </row>
    <row r="110" spans="2:25" s="65" customFormat="1" ht="30" customHeight="1">
      <c r="B110" s="96">
        <v>104</v>
      </c>
      <c r="C110" s="635" t="s">
        <v>176</v>
      </c>
      <c r="D110" s="100" t="s">
        <v>252</v>
      </c>
      <c r="E110" s="100" t="s">
        <v>231</v>
      </c>
      <c r="F110" s="636" t="s">
        <v>329</v>
      </c>
      <c r="G110" s="691" t="s">
        <v>330</v>
      </c>
      <c r="H110" s="638">
        <v>3</v>
      </c>
      <c r="I110" s="639">
        <v>3</v>
      </c>
      <c r="J110" s="640">
        <v>3</v>
      </c>
      <c r="K110" s="640">
        <v>0</v>
      </c>
      <c r="L110" s="639"/>
      <c r="M110" s="640" t="s">
        <v>62</v>
      </c>
      <c r="N110" s="640"/>
      <c r="O110" s="640" t="s">
        <v>62</v>
      </c>
      <c r="P110" s="640"/>
      <c r="Q110" s="640" t="s">
        <v>62</v>
      </c>
      <c r="R110" s="640"/>
      <c r="S110" s="638" t="s">
        <v>62</v>
      </c>
      <c r="T110" s="641" t="s">
        <v>62</v>
      </c>
      <c r="U110" s="641">
        <v>2</v>
      </c>
      <c r="V110" s="642"/>
      <c r="W110" s="98">
        <f>VLOOKUP(C110,'[1](참조)'!$B$3:$C$4,2,FALSE)</f>
        <v>20000</v>
      </c>
      <c r="X110" s="99">
        <f>VLOOKUP(D110,'[1](참조)'!$E$3:$F$6,2,FALSE)</f>
        <v>4000</v>
      </c>
      <c r="Y110" s="99">
        <f>VLOOKUP(E110,'[1](참조)'!$H$3:$I$15,2,FALSE)</f>
        <v>100</v>
      </c>
    </row>
    <row r="111" spans="2:25" s="65" customFormat="1" ht="30" customHeight="1">
      <c r="B111" s="96">
        <v>105</v>
      </c>
      <c r="C111" s="635" t="s">
        <v>176</v>
      </c>
      <c r="D111" s="100" t="s">
        <v>252</v>
      </c>
      <c r="E111" s="100" t="s">
        <v>231</v>
      </c>
      <c r="F111" s="100" t="s">
        <v>321</v>
      </c>
      <c r="G111" s="637" t="s">
        <v>322</v>
      </c>
      <c r="H111" s="638">
        <v>3</v>
      </c>
      <c r="I111" s="639">
        <v>3</v>
      </c>
      <c r="J111" s="640">
        <v>3</v>
      </c>
      <c r="K111" s="640">
        <v>0</v>
      </c>
      <c r="L111" s="639" t="s">
        <v>44</v>
      </c>
      <c r="M111" s="640" t="s">
        <v>44</v>
      </c>
      <c r="N111" s="640" t="s">
        <v>44</v>
      </c>
      <c r="O111" s="640" t="s">
        <v>44</v>
      </c>
      <c r="P111" s="640" t="s">
        <v>44</v>
      </c>
      <c r="Q111" s="640" t="s">
        <v>44</v>
      </c>
      <c r="R111" s="640" t="s">
        <v>44</v>
      </c>
      <c r="S111" s="638" t="s">
        <v>44</v>
      </c>
      <c r="T111" s="641"/>
      <c r="U111" s="641" t="s">
        <v>49</v>
      </c>
      <c r="V111" s="642"/>
      <c r="W111" s="98">
        <f>VLOOKUP(C111,'[1](참조)'!$B$3:$C$4,2,FALSE)</f>
        <v>20000</v>
      </c>
      <c r="X111" s="99">
        <f>VLOOKUP(D111,'[1](참조)'!$E$3:$F$6,2,FALSE)</f>
        <v>4000</v>
      </c>
      <c r="Y111" s="99">
        <f>VLOOKUP(E111,'[1](참조)'!$H$3:$I$15,2,FALSE)</f>
        <v>100</v>
      </c>
    </row>
    <row r="112" spans="2:25" s="65" customFormat="1" ht="30" customHeight="1">
      <c r="B112" s="96">
        <v>106</v>
      </c>
      <c r="C112" s="635" t="s">
        <v>176</v>
      </c>
      <c r="D112" s="100" t="s">
        <v>252</v>
      </c>
      <c r="E112" s="100" t="s">
        <v>231</v>
      </c>
      <c r="F112" s="100" t="s">
        <v>325</v>
      </c>
      <c r="G112" s="691" t="s">
        <v>326</v>
      </c>
      <c r="H112" s="638">
        <v>3</v>
      </c>
      <c r="I112" s="639">
        <v>3</v>
      </c>
      <c r="J112" s="640">
        <v>3</v>
      </c>
      <c r="K112" s="640">
        <v>0</v>
      </c>
      <c r="L112" s="639" t="s">
        <v>44</v>
      </c>
      <c r="M112" s="640" t="s">
        <v>44</v>
      </c>
      <c r="N112" s="640" t="s">
        <v>44</v>
      </c>
      <c r="O112" s="640" t="s">
        <v>44</v>
      </c>
      <c r="P112" s="640" t="s">
        <v>44</v>
      </c>
      <c r="Q112" s="640" t="s">
        <v>44</v>
      </c>
      <c r="R112" s="640" t="s">
        <v>44</v>
      </c>
      <c r="S112" s="638" t="s">
        <v>44</v>
      </c>
      <c r="T112" s="641" t="s">
        <v>62</v>
      </c>
      <c r="U112" s="641" t="s">
        <v>39</v>
      </c>
      <c r="V112" s="642"/>
      <c r="W112" s="98">
        <f>VLOOKUP(C112,'[1](참조)'!$B$3:$C$4,2,FALSE)</f>
        <v>20000</v>
      </c>
      <c r="X112" s="99">
        <f>VLOOKUP(D112,'[1](참조)'!$E$3:$F$6,2,FALSE)</f>
        <v>4000</v>
      </c>
      <c r="Y112" s="99">
        <f>VLOOKUP(E112,'[1](참조)'!$H$3:$I$15,2,FALSE)</f>
        <v>100</v>
      </c>
    </row>
    <row r="113" spans="2:25" s="65" customFormat="1" ht="30" customHeight="1">
      <c r="B113" s="96">
        <v>107</v>
      </c>
      <c r="C113" s="635" t="s">
        <v>176</v>
      </c>
      <c r="D113" s="100" t="s">
        <v>252</v>
      </c>
      <c r="E113" s="100" t="s">
        <v>231</v>
      </c>
      <c r="F113" s="100" t="s">
        <v>327</v>
      </c>
      <c r="G113" s="691" t="s">
        <v>328</v>
      </c>
      <c r="H113" s="638">
        <v>3</v>
      </c>
      <c r="I113" s="639">
        <v>3</v>
      </c>
      <c r="J113" s="640">
        <v>3</v>
      </c>
      <c r="K113" s="640">
        <v>0</v>
      </c>
      <c r="L113" s="639" t="s">
        <v>44</v>
      </c>
      <c r="M113" s="640" t="s">
        <v>44</v>
      </c>
      <c r="N113" s="640" t="s">
        <v>44</v>
      </c>
      <c r="O113" s="640" t="s">
        <v>44</v>
      </c>
      <c r="P113" s="640" t="s">
        <v>44</v>
      </c>
      <c r="Q113" s="640" t="s">
        <v>44</v>
      </c>
      <c r="R113" s="640" t="s">
        <v>44</v>
      </c>
      <c r="S113" s="638" t="s">
        <v>44</v>
      </c>
      <c r="T113" s="641" t="s">
        <v>62</v>
      </c>
      <c r="U113" s="641" t="s">
        <v>39</v>
      </c>
      <c r="V113" s="642"/>
      <c r="W113" s="98">
        <f>VLOOKUP(C113,'[1](참조)'!$B$3:$C$4,2,FALSE)</f>
        <v>20000</v>
      </c>
      <c r="X113" s="99">
        <f>VLOOKUP(D113,'[1](참조)'!$E$3:$F$6,2,FALSE)</f>
        <v>4000</v>
      </c>
      <c r="Y113" s="99">
        <f>VLOOKUP(E113,'[1](참조)'!$H$3:$I$15,2,FALSE)</f>
        <v>100</v>
      </c>
    </row>
    <row r="114" spans="2:25" s="65" customFormat="1" ht="30" customHeight="1">
      <c r="B114" s="96">
        <v>108</v>
      </c>
      <c r="C114" s="635" t="s">
        <v>176</v>
      </c>
      <c r="D114" s="100" t="s">
        <v>252</v>
      </c>
      <c r="E114" s="100" t="s">
        <v>231</v>
      </c>
      <c r="F114" s="535" t="s">
        <v>331</v>
      </c>
      <c r="G114" s="691" t="s">
        <v>332</v>
      </c>
      <c r="H114" s="638">
        <v>3</v>
      </c>
      <c r="I114" s="639">
        <v>3</v>
      </c>
      <c r="J114" s="640">
        <v>3</v>
      </c>
      <c r="K114" s="640">
        <v>0</v>
      </c>
      <c r="L114" s="639" t="s">
        <v>44</v>
      </c>
      <c r="M114" s="640" t="s">
        <v>44</v>
      </c>
      <c r="N114" s="640" t="s">
        <v>44</v>
      </c>
      <c r="O114" s="640" t="s">
        <v>44</v>
      </c>
      <c r="P114" s="640" t="s">
        <v>44</v>
      </c>
      <c r="Q114" s="640" t="s">
        <v>44</v>
      </c>
      <c r="R114" s="640" t="s">
        <v>44</v>
      </c>
      <c r="S114" s="638" t="s">
        <v>44</v>
      </c>
      <c r="T114" s="641" t="s">
        <v>62</v>
      </c>
      <c r="U114" s="641" t="s">
        <v>39</v>
      </c>
      <c r="V114" s="642"/>
      <c r="W114" s="98">
        <f>VLOOKUP(C114,'[1](참조)'!$B$3:$C$4,2,FALSE)</f>
        <v>20000</v>
      </c>
      <c r="X114" s="99">
        <f>VLOOKUP(D114,'[1](참조)'!$E$3:$F$6,2,FALSE)</f>
        <v>4000</v>
      </c>
      <c r="Y114" s="99">
        <f>VLOOKUP(E114,'[1](참조)'!$H$3:$I$15,2,FALSE)</f>
        <v>100</v>
      </c>
    </row>
    <row r="115" spans="2:25" s="65" customFormat="1" ht="30" customHeight="1">
      <c r="B115" s="96">
        <v>109</v>
      </c>
      <c r="C115" s="645" t="s">
        <v>176</v>
      </c>
      <c r="D115" s="109" t="s">
        <v>252</v>
      </c>
      <c r="E115" s="109" t="s">
        <v>333</v>
      </c>
      <c r="F115" s="646" t="s">
        <v>334</v>
      </c>
      <c r="G115" s="647" t="s">
        <v>335</v>
      </c>
      <c r="H115" s="648">
        <v>3</v>
      </c>
      <c r="I115" s="649">
        <v>3</v>
      </c>
      <c r="J115" s="650">
        <v>3</v>
      </c>
      <c r="K115" s="650">
        <v>0</v>
      </c>
      <c r="L115" s="649" t="s">
        <v>44</v>
      </c>
      <c r="M115" s="650" t="s">
        <v>44</v>
      </c>
      <c r="N115" s="650" t="s">
        <v>44</v>
      </c>
      <c r="O115" s="650" t="s">
        <v>44</v>
      </c>
      <c r="P115" s="650" t="s">
        <v>44</v>
      </c>
      <c r="Q115" s="650" t="s">
        <v>44</v>
      </c>
      <c r="R115" s="650" t="s">
        <v>44</v>
      </c>
      <c r="S115" s="648" t="s">
        <v>44</v>
      </c>
      <c r="T115" s="651"/>
      <c r="U115" s="651" t="s">
        <v>49</v>
      </c>
      <c r="V115" s="652"/>
      <c r="W115" s="98">
        <f>VLOOKUP(C115,'[1](참조)'!$B$3:$C$4,2,FALSE)</f>
        <v>20000</v>
      </c>
      <c r="X115" s="99">
        <f>VLOOKUP(D115,'[1](참조)'!$E$3:$F$6,2,FALSE)</f>
        <v>4000</v>
      </c>
      <c r="Y115" s="99">
        <f>VLOOKUP(E115,'[1](참조)'!$H$3:$I$15,2,FALSE)</f>
        <v>110</v>
      </c>
    </row>
    <row r="116" spans="2:25" s="65" customFormat="1" ht="30" customHeight="1">
      <c r="B116" s="96">
        <v>110</v>
      </c>
      <c r="C116" s="645" t="s">
        <v>176</v>
      </c>
      <c r="D116" s="109" t="s">
        <v>252</v>
      </c>
      <c r="E116" s="109" t="s">
        <v>333</v>
      </c>
      <c r="F116" s="653" t="s">
        <v>145</v>
      </c>
      <c r="G116" s="647" t="s">
        <v>146</v>
      </c>
      <c r="H116" s="648">
        <v>1</v>
      </c>
      <c r="I116" s="649"/>
      <c r="J116" s="650"/>
      <c r="K116" s="650"/>
      <c r="L116" s="649" t="s">
        <v>44</v>
      </c>
      <c r="M116" s="650" t="s">
        <v>44</v>
      </c>
      <c r="N116" s="650" t="s">
        <v>44</v>
      </c>
      <c r="O116" s="650" t="s">
        <v>44</v>
      </c>
      <c r="P116" s="650" t="s">
        <v>44</v>
      </c>
      <c r="Q116" s="650" t="s">
        <v>44</v>
      </c>
      <c r="R116" s="650" t="s">
        <v>44</v>
      </c>
      <c r="S116" s="648" t="s">
        <v>44</v>
      </c>
      <c r="T116" s="651"/>
      <c r="U116" s="651" t="s">
        <v>49</v>
      </c>
      <c r="V116" s="652"/>
      <c r="W116" s="98">
        <f>VLOOKUP(C116,'[1](참조)'!$B$3:$C$4,2,FALSE)</f>
        <v>20000</v>
      </c>
      <c r="X116" s="99">
        <f>VLOOKUP(D116,'[1](참조)'!$E$3:$F$6,2,FALSE)</f>
        <v>4000</v>
      </c>
      <c r="Y116" s="99">
        <f>VLOOKUP(E116,'[1](참조)'!$H$3:$I$15,2,FALSE)</f>
        <v>110</v>
      </c>
    </row>
    <row r="117" spans="2:25" s="65" customFormat="1" ht="30" customHeight="1">
      <c r="B117" s="96">
        <v>111</v>
      </c>
      <c r="C117" s="622" t="s">
        <v>61</v>
      </c>
      <c r="D117" s="97" t="s">
        <v>82</v>
      </c>
      <c r="E117" s="97" t="s">
        <v>88</v>
      </c>
      <c r="F117" s="630" t="s">
        <v>95</v>
      </c>
      <c r="G117" s="624" t="s">
        <v>96</v>
      </c>
      <c r="H117" s="625">
        <v>2</v>
      </c>
      <c r="I117" s="626">
        <v>2</v>
      </c>
      <c r="J117" s="627">
        <v>2</v>
      </c>
      <c r="K117" s="627">
        <v>0</v>
      </c>
      <c r="L117" s="626" t="s">
        <v>41</v>
      </c>
      <c r="M117" s="627" t="s">
        <v>41</v>
      </c>
      <c r="N117" s="627" t="s">
        <v>41</v>
      </c>
      <c r="O117" s="627" t="s">
        <v>41</v>
      </c>
      <c r="P117" s="627" t="s">
        <v>41</v>
      </c>
      <c r="Q117" s="627" t="s">
        <v>41</v>
      </c>
      <c r="R117" s="627" t="s">
        <v>41</v>
      </c>
      <c r="S117" s="625" t="s">
        <v>41</v>
      </c>
      <c r="T117" s="628"/>
      <c r="U117" s="628" t="s">
        <v>39</v>
      </c>
      <c r="V117" s="629"/>
      <c r="W117" s="98">
        <f>VLOOKUP(C117,'[1](참조)'!$B$3:$C$4,2,FALSE)</f>
        <v>20000</v>
      </c>
      <c r="X117" s="99">
        <f>VLOOKUP(D117,'[1](참조)'!$E$3:$F$6,2,FALSE)</f>
        <v>4000</v>
      </c>
      <c r="Y117" s="99">
        <f>VLOOKUP(E117,'[1](참조)'!$H$3:$I$15,2,FALSE)</f>
        <v>120</v>
      </c>
    </row>
    <row r="118" spans="2:25" s="65" customFormat="1" ht="30" customHeight="1">
      <c r="B118" s="96">
        <v>112</v>
      </c>
      <c r="C118" s="622" t="s">
        <v>61</v>
      </c>
      <c r="D118" s="97" t="s">
        <v>82</v>
      </c>
      <c r="E118" s="97" t="s">
        <v>88</v>
      </c>
      <c r="F118" s="630" t="s">
        <v>93</v>
      </c>
      <c r="G118" s="624" t="s">
        <v>94</v>
      </c>
      <c r="H118" s="625">
        <v>1</v>
      </c>
      <c r="I118" s="626">
        <v>1</v>
      </c>
      <c r="J118" s="627">
        <v>1</v>
      </c>
      <c r="K118" s="627">
        <v>0</v>
      </c>
      <c r="L118" s="626" t="s">
        <v>41</v>
      </c>
      <c r="M118" s="627" t="s">
        <v>41</v>
      </c>
      <c r="N118" s="627" t="s">
        <v>41</v>
      </c>
      <c r="O118" s="627" t="s">
        <v>41</v>
      </c>
      <c r="P118" s="627" t="s">
        <v>41</v>
      </c>
      <c r="Q118" s="627" t="s">
        <v>41</v>
      </c>
      <c r="R118" s="627" t="s">
        <v>41</v>
      </c>
      <c r="S118" s="625" t="s">
        <v>41</v>
      </c>
      <c r="T118" s="628"/>
      <c r="U118" s="628" t="s">
        <v>39</v>
      </c>
      <c r="V118" s="629"/>
      <c r="W118" s="98">
        <f>VLOOKUP(C118,'[1](참조)'!$B$3:$C$4,2,FALSE)</f>
        <v>20000</v>
      </c>
      <c r="X118" s="99">
        <f>VLOOKUP(D118,'[1](참조)'!$E$3:$F$6,2,FALSE)</f>
        <v>4000</v>
      </c>
      <c r="Y118" s="99">
        <f>VLOOKUP(E118,'[1](참조)'!$H$3:$I$15,2,FALSE)</f>
        <v>120</v>
      </c>
    </row>
    <row r="119" spans="2:25" s="65" customFormat="1" ht="30" customHeight="1">
      <c r="B119" s="96">
        <v>113</v>
      </c>
      <c r="C119" s="622" t="s">
        <v>61</v>
      </c>
      <c r="D119" s="97" t="s">
        <v>82</v>
      </c>
      <c r="E119" s="97" t="s">
        <v>88</v>
      </c>
      <c r="F119" s="632" t="s">
        <v>91</v>
      </c>
      <c r="G119" s="624" t="s">
        <v>92</v>
      </c>
      <c r="H119" s="625">
        <v>2</v>
      </c>
      <c r="I119" s="626">
        <v>3</v>
      </c>
      <c r="J119" s="627">
        <v>1</v>
      </c>
      <c r="K119" s="627">
        <v>2</v>
      </c>
      <c r="L119" s="626"/>
      <c r="M119" s="627"/>
      <c r="N119" s="627"/>
      <c r="O119" s="627"/>
      <c r="P119" s="627"/>
      <c r="Q119" s="627"/>
      <c r="R119" s="627" t="s">
        <v>41</v>
      </c>
      <c r="S119" s="625" t="s">
        <v>41</v>
      </c>
      <c r="T119" s="628"/>
      <c r="U119" s="628" t="s">
        <v>39</v>
      </c>
      <c r="V119" s="629"/>
      <c r="W119" s="98">
        <f>VLOOKUP(C119,'[1](참조)'!$B$3:$C$4,2,FALSE)</f>
        <v>20000</v>
      </c>
      <c r="X119" s="99">
        <f>VLOOKUP(D119,'[1](참조)'!$E$3:$F$6,2,FALSE)</f>
        <v>4000</v>
      </c>
      <c r="Y119" s="99">
        <f>VLOOKUP(E119,'[1](참조)'!$H$3:$I$15,2,FALSE)</f>
        <v>120</v>
      </c>
    </row>
    <row r="120" spans="2:25" s="65" customFormat="1" ht="30" customHeight="1">
      <c r="B120" s="96">
        <v>114</v>
      </c>
      <c r="C120" s="622" t="s">
        <v>61</v>
      </c>
      <c r="D120" s="97" t="s">
        <v>82</v>
      </c>
      <c r="E120" s="97" t="s">
        <v>88</v>
      </c>
      <c r="F120" s="97" t="s">
        <v>108</v>
      </c>
      <c r="G120" s="624" t="s">
        <v>109</v>
      </c>
      <c r="H120" s="625">
        <v>2</v>
      </c>
      <c r="I120" s="626">
        <v>3</v>
      </c>
      <c r="J120" s="627">
        <v>1</v>
      </c>
      <c r="K120" s="627">
        <v>2</v>
      </c>
      <c r="L120" s="626" t="s">
        <v>41</v>
      </c>
      <c r="M120" s="627" t="s">
        <v>41</v>
      </c>
      <c r="N120" s="627" t="s">
        <v>41</v>
      </c>
      <c r="O120" s="627" t="s">
        <v>41</v>
      </c>
      <c r="P120" s="627" t="s">
        <v>41</v>
      </c>
      <c r="Q120" s="627" t="s">
        <v>41</v>
      </c>
      <c r="R120" s="627" t="s">
        <v>41</v>
      </c>
      <c r="S120" s="625" t="s">
        <v>41</v>
      </c>
      <c r="T120" s="628"/>
      <c r="U120" s="628" t="s">
        <v>39</v>
      </c>
      <c r="V120" s="629"/>
      <c r="W120" s="98">
        <f>VLOOKUP(C120,'[1](참조)'!$B$3:$C$4,2,FALSE)</f>
        <v>20000</v>
      </c>
      <c r="X120" s="99">
        <f>VLOOKUP(D120,'[1](참조)'!$E$3:$F$6,2,FALSE)</f>
        <v>4000</v>
      </c>
      <c r="Y120" s="99">
        <f>VLOOKUP(E120,'[1](참조)'!$H$3:$I$15,2,FALSE)</f>
        <v>120</v>
      </c>
    </row>
    <row r="121" spans="2:25" s="65" customFormat="1" ht="30" customHeight="1">
      <c r="B121" s="96">
        <v>115</v>
      </c>
      <c r="C121" s="622" t="s">
        <v>61</v>
      </c>
      <c r="D121" s="97" t="s">
        <v>82</v>
      </c>
      <c r="E121" s="97" t="s">
        <v>88</v>
      </c>
      <c r="F121" s="630" t="s">
        <v>99</v>
      </c>
      <c r="G121" s="624" t="s">
        <v>100</v>
      </c>
      <c r="H121" s="625">
        <v>2</v>
      </c>
      <c r="I121" s="626">
        <v>2</v>
      </c>
      <c r="J121" s="627">
        <v>2</v>
      </c>
      <c r="K121" s="627">
        <v>0</v>
      </c>
      <c r="L121" s="626" t="s">
        <v>41</v>
      </c>
      <c r="M121" s="627" t="s">
        <v>41</v>
      </c>
      <c r="N121" s="627" t="s">
        <v>41</v>
      </c>
      <c r="O121" s="627" t="s">
        <v>41</v>
      </c>
      <c r="P121" s="627"/>
      <c r="Q121" s="627"/>
      <c r="R121" s="627"/>
      <c r="S121" s="625"/>
      <c r="T121" s="628"/>
      <c r="U121" s="628" t="s">
        <v>39</v>
      </c>
      <c r="V121" s="629"/>
      <c r="W121" s="98">
        <f>VLOOKUP(C121,'[1](참조)'!$B$3:$C$4,2,FALSE)</f>
        <v>20000</v>
      </c>
      <c r="X121" s="99">
        <f>VLOOKUP(D121,'[1](참조)'!$E$3:$F$6,2,FALSE)</f>
        <v>4000</v>
      </c>
      <c r="Y121" s="99">
        <f>VLOOKUP(E121,'[1](참조)'!$H$3:$I$15,2,FALSE)</f>
        <v>120</v>
      </c>
    </row>
    <row r="122" spans="2:25" s="65" customFormat="1" ht="30" customHeight="1">
      <c r="B122" s="96">
        <v>116</v>
      </c>
      <c r="C122" s="622" t="s">
        <v>61</v>
      </c>
      <c r="D122" s="97" t="s">
        <v>82</v>
      </c>
      <c r="E122" s="97" t="s">
        <v>88</v>
      </c>
      <c r="F122" s="630" t="s">
        <v>106</v>
      </c>
      <c r="G122" s="624" t="s">
        <v>107</v>
      </c>
      <c r="H122" s="625">
        <v>2</v>
      </c>
      <c r="I122" s="626">
        <v>2</v>
      </c>
      <c r="J122" s="627">
        <v>2</v>
      </c>
      <c r="K122" s="627">
        <v>0</v>
      </c>
      <c r="L122" s="626"/>
      <c r="M122" s="627"/>
      <c r="N122" s="627"/>
      <c r="O122" s="627"/>
      <c r="P122" s="627" t="s">
        <v>41</v>
      </c>
      <c r="Q122" s="627" t="s">
        <v>41</v>
      </c>
      <c r="R122" s="627" t="s">
        <v>41</v>
      </c>
      <c r="S122" s="625" t="s">
        <v>41</v>
      </c>
      <c r="T122" s="628"/>
      <c r="U122" s="628" t="s">
        <v>39</v>
      </c>
      <c r="V122" s="629"/>
      <c r="W122" s="98">
        <f>VLOOKUP(C122,'[1](참조)'!$B$3:$C$4,2,FALSE)</f>
        <v>20000</v>
      </c>
      <c r="X122" s="99">
        <f>VLOOKUP(D122,'[1](참조)'!$E$3:$F$6,2,FALSE)</f>
        <v>4000</v>
      </c>
      <c r="Y122" s="99">
        <f>VLOOKUP(E122,'[1](참조)'!$H$3:$I$15,2,FALSE)</f>
        <v>120</v>
      </c>
    </row>
    <row r="123" spans="2:25" s="65" customFormat="1" ht="30" customHeight="1">
      <c r="B123" s="96">
        <v>117</v>
      </c>
      <c r="C123" s="622" t="s">
        <v>61</v>
      </c>
      <c r="D123" s="97" t="s">
        <v>82</v>
      </c>
      <c r="E123" s="97" t="s">
        <v>88</v>
      </c>
      <c r="F123" s="97" t="s">
        <v>105</v>
      </c>
      <c r="G123" s="624" t="s">
        <v>336</v>
      </c>
      <c r="H123" s="625">
        <v>1</v>
      </c>
      <c r="I123" s="626">
        <v>1</v>
      </c>
      <c r="J123" s="627">
        <v>1</v>
      </c>
      <c r="K123" s="627">
        <v>0</v>
      </c>
      <c r="L123" s="626" t="s">
        <v>41</v>
      </c>
      <c r="M123" s="627" t="s">
        <v>41</v>
      </c>
      <c r="N123" s="627" t="s">
        <v>41</v>
      </c>
      <c r="O123" s="627" t="s">
        <v>41</v>
      </c>
      <c r="P123" s="627" t="s">
        <v>41</v>
      </c>
      <c r="Q123" s="627" t="s">
        <v>41</v>
      </c>
      <c r="R123" s="627" t="s">
        <v>41</v>
      </c>
      <c r="S123" s="625" t="s">
        <v>41</v>
      </c>
      <c r="T123" s="628"/>
      <c r="U123" s="628" t="s">
        <v>39</v>
      </c>
      <c r="V123" s="629"/>
      <c r="W123" s="98">
        <f>VLOOKUP(C123,'[1](참조)'!$B$3:$C$4,2,FALSE)</f>
        <v>20000</v>
      </c>
      <c r="X123" s="99">
        <f>VLOOKUP(D123,'[1](참조)'!$E$3:$F$6,2,FALSE)</f>
        <v>4000</v>
      </c>
      <c r="Y123" s="99">
        <f>VLOOKUP(E123,'[1](참조)'!$H$3:$I$15,2,FALSE)</f>
        <v>120</v>
      </c>
    </row>
    <row r="124" spans="2:25" s="65" customFormat="1" ht="30" customHeight="1">
      <c r="B124" s="96">
        <v>118</v>
      </c>
      <c r="C124" s="622" t="s">
        <v>61</v>
      </c>
      <c r="D124" s="97" t="s">
        <v>82</v>
      </c>
      <c r="E124" s="97" t="s">
        <v>88</v>
      </c>
      <c r="F124" s="97" t="s">
        <v>101</v>
      </c>
      <c r="G124" s="624" t="s">
        <v>102</v>
      </c>
      <c r="H124" s="625">
        <v>2</v>
      </c>
      <c r="I124" s="626">
        <v>2</v>
      </c>
      <c r="J124" s="627">
        <v>2</v>
      </c>
      <c r="K124" s="627">
        <v>0</v>
      </c>
      <c r="L124" s="626" t="s">
        <v>41</v>
      </c>
      <c r="M124" s="627" t="s">
        <v>41</v>
      </c>
      <c r="N124" s="627" t="s">
        <v>41</v>
      </c>
      <c r="O124" s="627" t="s">
        <v>41</v>
      </c>
      <c r="P124" s="627" t="s">
        <v>41</v>
      </c>
      <c r="Q124" s="627" t="s">
        <v>41</v>
      </c>
      <c r="R124" s="627" t="s">
        <v>41</v>
      </c>
      <c r="S124" s="625" t="s">
        <v>41</v>
      </c>
      <c r="T124" s="628"/>
      <c r="U124" s="628" t="s">
        <v>39</v>
      </c>
      <c r="V124" s="629"/>
      <c r="W124" s="98">
        <f>VLOOKUP(C124,'[1](참조)'!$B$3:$C$4,2,FALSE)</f>
        <v>20000</v>
      </c>
      <c r="X124" s="99">
        <f>VLOOKUP(D124,'[1](참조)'!$E$3:$F$6,2,FALSE)</f>
        <v>4000</v>
      </c>
      <c r="Y124" s="99">
        <f>VLOOKUP(E124,'[1](참조)'!$H$3:$I$15,2,FALSE)</f>
        <v>120</v>
      </c>
    </row>
    <row r="125" spans="2:25" s="65" customFormat="1" ht="50.25" customHeight="1">
      <c r="B125" s="96">
        <v>119</v>
      </c>
      <c r="C125" s="622" t="s">
        <v>8</v>
      </c>
      <c r="D125" s="97" t="s">
        <v>82</v>
      </c>
      <c r="E125" s="97" t="s">
        <v>88</v>
      </c>
      <c r="F125" s="692" t="s">
        <v>839</v>
      </c>
      <c r="G125" s="693" t="s">
        <v>753</v>
      </c>
      <c r="H125" s="694">
        <v>3</v>
      </c>
      <c r="I125" s="695">
        <v>3</v>
      </c>
      <c r="J125" s="696">
        <v>3</v>
      </c>
      <c r="K125" s="696">
        <v>0</v>
      </c>
      <c r="L125" s="695"/>
      <c r="M125" s="696"/>
      <c r="N125" s="696"/>
      <c r="O125" s="696"/>
      <c r="P125" s="696"/>
      <c r="Q125" s="696"/>
      <c r="R125" s="696"/>
      <c r="S125" s="694"/>
      <c r="T125" s="697"/>
      <c r="U125" s="697"/>
      <c r="V125" s="698" t="s">
        <v>842</v>
      </c>
      <c r="W125" s="525"/>
      <c r="X125" s="526"/>
      <c r="Y125" s="526"/>
    </row>
    <row r="126" spans="2:25" s="65" customFormat="1" ht="30" customHeight="1">
      <c r="B126" s="96">
        <v>120</v>
      </c>
      <c r="C126" s="622" t="s">
        <v>61</v>
      </c>
      <c r="D126" s="97" t="s">
        <v>82</v>
      </c>
      <c r="E126" s="97" t="s">
        <v>88</v>
      </c>
      <c r="F126" s="97" t="s">
        <v>97</v>
      </c>
      <c r="G126" s="624" t="s">
        <v>98</v>
      </c>
      <c r="H126" s="625">
        <v>2</v>
      </c>
      <c r="I126" s="626">
        <v>2</v>
      </c>
      <c r="J126" s="627">
        <v>2</v>
      </c>
      <c r="K126" s="627">
        <v>0</v>
      </c>
      <c r="L126" s="626" t="s">
        <v>41</v>
      </c>
      <c r="M126" s="627"/>
      <c r="N126" s="627" t="s">
        <v>41</v>
      </c>
      <c r="O126" s="627"/>
      <c r="P126" s="627" t="s">
        <v>41</v>
      </c>
      <c r="Q126" s="627"/>
      <c r="R126" s="627" t="s">
        <v>41</v>
      </c>
      <c r="S126" s="625"/>
      <c r="T126" s="628"/>
      <c r="U126" s="628">
        <v>1</v>
      </c>
      <c r="V126" s="629"/>
      <c r="W126" s="98">
        <f>VLOOKUP(C126,'[1](참조)'!$B$3:$C$4,2,FALSE)</f>
        <v>20000</v>
      </c>
      <c r="X126" s="99">
        <f>VLOOKUP(D126,'[1](참조)'!$E$3:$F$6,2,FALSE)</f>
        <v>4000</v>
      </c>
      <c r="Y126" s="99">
        <f>VLOOKUP(E126,'[1](참조)'!$H$3:$I$15,2,FALSE)</f>
        <v>120</v>
      </c>
    </row>
    <row r="127" spans="2:25" s="65" customFormat="1" ht="30" customHeight="1">
      <c r="B127" s="96">
        <v>121</v>
      </c>
      <c r="C127" s="622" t="s">
        <v>61</v>
      </c>
      <c r="D127" s="97" t="s">
        <v>82</v>
      </c>
      <c r="E127" s="97" t="s">
        <v>88</v>
      </c>
      <c r="F127" s="97" t="s">
        <v>103</v>
      </c>
      <c r="G127" s="624" t="s">
        <v>104</v>
      </c>
      <c r="H127" s="625">
        <v>2</v>
      </c>
      <c r="I127" s="626">
        <v>2</v>
      </c>
      <c r="J127" s="627">
        <v>2</v>
      </c>
      <c r="K127" s="627">
        <v>0</v>
      </c>
      <c r="L127" s="626" t="s">
        <v>41</v>
      </c>
      <c r="M127" s="627"/>
      <c r="N127" s="627" t="s">
        <v>41</v>
      </c>
      <c r="O127" s="627"/>
      <c r="P127" s="627" t="s">
        <v>41</v>
      </c>
      <c r="Q127" s="627"/>
      <c r="R127" s="627" t="s">
        <v>41</v>
      </c>
      <c r="S127" s="625"/>
      <c r="T127" s="628"/>
      <c r="U127" s="628">
        <v>1</v>
      </c>
      <c r="V127" s="629"/>
      <c r="W127" s="98">
        <f>VLOOKUP(C127,'[1](참조)'!$B$3:$C$4,2,FALSE)</f>
        <v>20000</v>
      </c>
      <c r="X127" s="99">
        <f>VLOOKUP(D127,'[1](참조)'!$E$3:$F$6,2,FALSE)</f>
        <v>4000</v>
      </c>
      <c r="Y127" s="99">
        <f>VLOOKUP(E127,'[1](참조)'!$H$3:$I$15,2,FALSE)</f>
        <v>120</v>
      </c>
    </row>
    <row r="128" spans="2:25" s="65" customFormat="1" ht="30" customHeight="1">
      <c r="B128" s="96">
        <v>122</v>
      </c>
      <c r="C128" s="622" t="s">
        <v>61</v>
      </c>
      <c r="D128" s="97" t="s">
        <v>82</v>
      </c>
      <c r="E128" s="97" t="s">
        <v>88</v>
      </c>
      <c r="F128" s="630" t="s">
        <v>337</v>
      </c>
      <c r="G128" s="624" t="s">
        <v>338</v>
      </c>
      <c r="H128" s="625">
        <v>2</v>
      </c>
      <c r="I128" s="626">
        <v>2</v>
      </c>
      <c r="J128" s="627">
        <v>2</v>
      </c>
      <c r="K128" s="627">
        <v>0</v>
      </c>
      <c r="L128" s="626"/>
      <c r="M128" s="627" t="s">
        <v>62</v>
      </c>
      <c r="N128" s="627"/>
      <c r="O128" s="627" t="s">
        <v>62</v>
      </c>
      <c r="P128" s="627"/>
      <c r="Q128" s="627" t="s">
        <v>62</v>
      </c>
      <c r="R128" s="627"/>
      <c r="S128" s="625" t="s">
        <v>62</v>
      </c>
      <c r="T128" s="628"/>
      <c r="U128" s="628">
        <v>2</v>
      </c>
      <c r="V128" s="629"/>
      <c r="W128" s="98">
        <f>VLOOKUP(C128,'[1](참조)'!$B$3:$C$4,2,FALSE)</f>
        <v>20000</v>
      </c>
      <c r="X128" s="99">
        <f>VLOOKUP(D128,'[1](참조)'!$E$3:$F$6,2,FALSE)</f>
        <v>4000</v>
      </c>
      <c r="Y128" s="99">
        <f>VLOOKUP(E128,'[1](참조)'!$H$3:$I$15,2,FALSE)</f>
        <v>120</v>
      </c>
    </row>
    <row r="129" spans="2:25" s="66" customFormat="1" ht="30" customHeight="1">
      <c r="B129" s="96">
        <v>123</v>
      </c>
      <c r="C129" s="622" t="s">
        <v>176</v>
      </c>
      <c r="D129" s="97" t="s">
        <v>252</v>
      </c>
      <c r="E129" s="97" t="s">
        <v>787</v>
      </c>
      <c r="F129" s="97" t="s">
        <v>794</v>
      </c>
      <c r="G129" s="624" t="s">
        <v>341</v>
      </c>
      <c r="H129" s="625">
        <v>3</v>
      </c>
      <c r="I129" s="626">
        <v>3</v>
      </c>
      <c r="J129" s="627">
        <v>3</v>
      </c>
      <c r="K129" s="627">
        <v>0</v>
      </c>
      <c r="L129" s="626"/>
      <c r="M129" s="627" t="s">
        <v>44</v>
      </c>
      <c r="N129" s="627"/>
      <c r="O129" s="627" t="s">
        <v>44</v>
      </c>
      <c r="P129" s="627"/>
      <c r="Q129" s="627" t="s">
        <v>44</v>
      </c>
      <c r="R129" s="627"/>
      <c r="S129" s="625" t="s">
        <v>44</v>
      </c>
      <c r="T129" s="628"/>
      <c r="U129" s="628">
        <v>2</v>
      </c>
      <c r="V129" s="629"/>
      <c r="W129" s="98">
        <f>VLOOKUP(C129,'[1](참조)'!$B$3:$C$4,2,FALSE)</f>
        <v>20000</v>
      </c>
      <c r="X129" s="99">
        <f>VLOOKUP(D129,'[1](참조)'!$E$3:$F$6,2,FALSE)</f>
        <v>4000</v>
      </c>
      <c r="Y129" s="99">
        <f>VLOOKUP(E129,'[1](참조)'!$H$3:$I$15,2,FALSE)</f>
        <v>120</v>
      </c>
    </row>
    <row r="130" spans="2:25" s="65" customFormat="1" ht="30" customHeight="1">
      <c r="B130" s="96">
        <v>124</v>
      </c>
      <c r="C130" s="622" t="s">
        <v>61</v>
      </c>
      <c r="D130" s="97" t="s">
        <v>82</v>
      </c>
      <c r="E130" s="97" t="s">
        <v>88</v>
      </c>
      <c r="F130" s="630" t="s">
        <v>339</v>
      </c>
      <c r="G130" s="624" t="s">
        <v>340</v>
      </c>
      <c r="H130" s="625">
        <v>2</v>
      </c>
      <c r="I130" s="626">
        <v>2</v>
      </c>
      <c r="J130" s="627">
        <v>2</v>
      </c>
      <c r="K130" s="627">
        <v>0</v>
      </c>
      <c r="L130" s="626"/>
      <c r="M130" s="627" t="s">
        <v>62</v>
      </c>
      <c r="N130" s="627"/>
      <c r="O130" s="627" t="s">
        <v>62</v>
      </c>
      <c r="P130" s="627"/>
      <c r="Q130" s="627" t="s">
        <v>62</v>
      </c>
      <c r="R130" s="627"/>
      <c r="S130" s="625" t="s">
        <v>62</v>
      </c>
      <c r="T130" s="628"/>
      <c r="U130" s="628">
        <v>2</v>
      </c>
      <c r="V130" s="629"/>
      <c r="W130" s="98">
        <f>VLOOKUP(C130,'[1](참조)'!$B$3:$C$4,2,FALSE)</f>
        <v>20000</v>
      </c>
      <c r="X130" s="99">
        <f>VLOOKUP(D130,'[1](참조)'!$E$3:$F$6,2,FALSE)</f>
        <v>4000</v>
      </c>
      <c r="Y130" s="99">
        <f>VLOOKUP(E130,'[1](참조)'!$H$3:$I$15,2,FALSE)</f>
        <v>120</v>
      </c>
    </row>
    <row r="131" spans="2:25" s="65" customFormat="1" ht="30" customHeight="1">
      <c r="B131" s="96">
        <v>125</v>
      </c>
      <c r="C131" s="622" t="s">
        <v>61</v>
      </c>
      <c r="D131" s="97" t="s">
        <v>82</v>
      </c>
      <c r="E131" s="97" t="s">
        <v>88</v>
      </c>
      <c r="F131" s="630" t="s">
        <v>89</v>
      </c>
      <c r="G131" s="624" t="s">
        <v>90</v>
      </c>
      <c r="H131" s="625">
        <v>3</v>
      </c>
      <c r="I131" s="626"/>
      <c r="J131" s="627"/>
      <c r="K131" s="627"/>
      <c r="L131" s="626"/>
      <c r="M131" s="627"/>
      <c r="N131" s="627"/>
      <c r="O131" s="627"/>
      <c r="P131" s="627" t="s">
        <v>41</v>
      </c>
      <c r="Q131" s="627" t="s">
        <v>41</v>
      </c>
      <c r="R131" s="627" t="s">
        <v>41</v>
      </c>
      <c r="S131" s="625" t="s">
        <v>41</v>
      </c>
      <c r="T131" s="628"/>
      <c r="U131" s="628" t="s">
        <v>39</v>
      </c>
      <c r="V131" s="629"/>
      <c r="W131" s="98">
        <f>VLOOKUP(C131,'[1](참조)'!$B$3:$C$4,2,FALSE)</f>
        <v>20000</v>
      </c>
      <c r="X131" s="99">
        <f>VLOOKUP(D131,'[1](참조)'!$E$3:$F$6,2,FALSE)</f>
        <v>4000</v>
      </c>
      <c r="Y131" s="99">
        <f>VLOOKUP(E131,'[1](참조)'!$H$3:$I$15,2,FALSE)</f>
        <v>120</v>
      </c>
    </row>
    <row r="132" spans="2:25" s="65" customFormat="1" ht="30" customHeight="1">
      <c r="B132" s="96">
        <v>126</v>
      </c>
      <c r="C132" s="699" t="s">
        <v>61</v>
      </c>
      <c r="D132" s="529" t="s">
        <v>82</v>
      </c>
      <c r="E132" s="529" t="s">
        <v>119</v>
      </c>
      <c r="F132" s="530" t="s">
        <v>136</v>
      </c>
      <c r="G132" s="700" t="s">
        <v>137</v>
      </c>
      <c r="H132" s="701">
        <v>2</v>
      </c>
      <c r="I132" s="702">
        <v>2</v>
      </c>
      <c r="J132" s="703">
        <v>2</v>
      </c>
      <c r="K132" s="703">
        <v>0</v>
      </c>
      <c r="L132" s="702" t="s">
        <v>62</v>
      </c>
      <c r="M132" s="703"/>
      <c r="N132" s="703" t="s">
        <v>62</v>
      </c>
      <c r="O132" s="703"/>
      <c r="P132" s="703" t="s">
        <v>62</v>
      </c>
      <c r="Q132" s="703"/>
      <c r="R132" s="703" t="s">
        <v>62</v>
      </c>
      <c r="S132" s="701"/>
      <c r="T132" s="704"/>
      <c r="U132" s="704">
        <v>1</v>
      </c>
      <c r="V132" s="705" t="s">
        <v>118</v>
      </c>
      <c r="W132" s="98">
        <f>VLOOKUP(C132,'[1](참조)'!$B$3:$C$4,2,FALSE)</f>
        <v>20000</v>
      </c>
      <c r="X132" s="99">
        <f>VLOOKUP(D132,'[1](참조)'!$E$3:$F$6,2,FALSE)</f>
        <v>4000</v>
      </c>
      <c r="Y132" s="99">
        <f>VLOOKUP(E132,'[1](참조)'!$H$3:$I$15,2,FALSE)</f>
        <v>130</v>
      </c>
    </row>
    <row r="133" spans="2:25" s="65" customFormat="1" ht="30" customHeight="1">
      <c r="B133" s="96">
        <v>127</v>
      </c>
      <c r="C133" s="699" t="s">
        <v>61</v>
      </c>
      <c r="D133" s="529" t="s">
        <v>82</v>
      </c>
      <c r="E133" s="529" t="s">
        <v>119</v>
      </c>
      <c r="F133" s="530" t="s">
        <v>134</v>
      </c>
      <c r="G133" s="706" t="s">
        <v>135</v>
      </c>
      <c r="H133" s="701">
        <v>2</v>
      </c>
      <c r="I133" s="702">
        <v>2</v>
      </c>
      <c r="J133" s="703">
        <v>2</v>
      </c>
      <c r="K133" s="703">
        <v>0</v>
      </c>
      <c r="L133" s="702"/>
      <c r="M133" s="703" t="s">
        <v>62</v>
      </c>
      <c r="N133" s="703"/>
      <c r="O133" s="703" t="s">
        <v>62</v>
      </c>
      <c r="P133" s="703"/>
      <c r="Q133" s="703" t="s">
        <v>62</v>
      </c>
      <c r="R133" s="703"/>
      <c r="S133" s="701" t="s">
        <v>62</v>
      </c>
      <c r="T133" s="704"/>
      <c r="U133" s="704">
        <v>2</v>
      </c>
      <c r="V133" s="705" t="s">
        <v>118</v>
      </c>
      <c r="W133" s="98">
        <f>VLOOKUP(C133,'[1](참조)'!$B$3:$C$4,2,FALSE)</f>
        <v>20000</v>
      </c>
      <c r="X133" s="99">
        <f>VLOOKUP(D133,'[1](참조)'!$E$3:$F$6,2,FALSE)</f>
        <v>4000</v>
      </c>
      <c r="Y133" s="99">
        <f>VLOOKUP(E133,'[1](참조)'!$H$3:$I$15,2,FALSE)</f>
        <v>130</v>
      </c>
    </row>
    <row r="134" spans="2:25" s="65" customFormat="1" ht="30" customHeight="1">
      <c r="B134" s="96">
        <v>128</v>
      </c>
      <c r="C134" s="699" t="s">
        <v>61</v>
      </c>
      <c r="D134" s="529" t="s">
        <v>82</v>
      </c>
      <c r="E134" s="529" t="s">
        <v>119</v>
      </c>
      <c r="F134" s="707" t="s">
        <v>132</v>
      </c>
      <c r="G134" s="700" t="s">
        <v>133</v>
      </c>
      <c r="H134" s="701">
        <v>3</v>
      </c>
      <c r="I134" s="702">
        <v>3</v>
      </c>
      <c r="J134" s="703">
        <v>3</v>
      </c>
      <c r="K134" s="703">
        <v>0</v>
      </c>
      <c r="L134" s="702"/>
      <c r="M134" s="703" t="s">
        <v>62</v>
      </c>
      <c r="N134" s="703"/>
      <c r="O134" s="703" t="s">
        <v>62</v>
      </c>
      <c r="P134" s="703"/>
      <c r="Q134" s="703" t="s">
        <v>62</v>
      </c>
      <c r="R134" s="703"/>
      <c r="S134" s="701" t="s">
        <v>62</v>
      </c>
      <c r="T134" s="704"/>
      <c r="U134" s="704">
        <v>2</v>
      </c>
      <c r="V134" s="705"/>
      <c r="W134" s="98">
        <f>VLOOKUP(C134,'[1](참조)'!$B$3:$C$4,2,FALSE)</f>
        <v>20000</v>
      </c>
      <c r="X134" s="99">
        <f>VLOOKUP(D134,'[1](참조)'!$E$3:$F$6,2,FALSE)</f>
        <v>4000</v>
      </c>
      <c r="Y134" s="99">
        <f>VLOOKUP(E134,'[1](참조)'!$H$3:$I$15,2,FALSE)</f>
        <v>130</v>
      </c>
    </row>
    <row r="135" spans="2:25" s="65" customFormat="1" ht="30" customHeight="1">
      <c r="B135" s="96">
        <v>129</v>
      </c>
      <c r="C135" s="699" t="s">
        <v>61</v>
      </c>
      <c r="D135" s="532" t="s">
        <v>82</v>
      </c>
      <c r="E135" s="532" t="s">
        <v>119</v>
      </c>
      <c r="F135" s="708" t="s">
        <v>140</v>
      </c>
      <c r="G135" s="709" t="s">
        <v>141</v>
      </c>
      <c r="H135" s="710">
        <v>3</v>
      </c>
      <c r="I135" s="711">
        <v>3</v>
      </c>
      <c r="J135" s="712">
        <v>3</v>
      </c>
      <c r="K135" s="712">
        <v>0</v>
      </c>
      <c r="L135" s="711"/>
      <c r="M135" s="712" t="s">
        <v>62</v>
      </c>
      <c r="N135" s="712"/>
      <c r="O135" s="712" t="s">
        <v>62</v>
      </c>
      <c r="P135" s="712"/>
      <c r="Q135" s="712" t="s">
        <v>62</v>
      </c>
      <c r="R135" s="712"/>
      <c r="S135" s="710" t="s">
        <v>62</v>
      </c>
      <c r="T135" s="713"/>
      <c r="U135" s="713">
        <v>2</v>
      </c>
      <c r="V135" s="714"/>
      <c r="W135" s="110">
        <f>VLOOKUP(C135,'[1](참조)'!$B$3:$C$4,2,FALSE)</f>
        <v>20000</v>
      </c>
      <c r="X135" s="111">
        <f>VLOOKUP(D135,'[1](참조)'!$E$3:$F$6,2,FALSE)</f>
        <v>4000</v>
      </c>
      <c r="Y135" s="111">
        <f>VLOOKUP(E135,'[1](참조)'!$H$3:$I$15,2,FALSE)</f>
        <v>130</v>
      </c>
    </row>
    <row r="136" spans="2:25" s="65" customFormat="1" ht="30" customHeight="1">
      <c r="B136" s="96">
        <v>130</v>
      </c>
      <c r="C136" s="715" t="s">
        <v>61</v>
      </c>
      <c r="D136" s="533" t="s">
        <v>82</v>
      </c>
      <c r="E136" s="533" t="s">
        <v>119</v>
      </c>
      <c r="F136" s="716" t="s">
        <v>138</v>
      </c>
      <c r="G136" s="700" t="s">
        <v>139</v>
      </c>
      <c r="H136" s="710">
        <v>3</v>
      </c>
      <c r="I136" s="711">
        <v>3</v>
      </c>
      <c r="J136" s="712">
        <v>3</v>
      </c>
      <c r="K136" s="712">
        <v>0</v>
      </c>
      <c r="L136" s="711"/>
      <c r="M136" s="712" t="s">
        <v>62</v>
      </c>
      <c r="N136" s="712"/>
      <c r="O136" s="712" t="s">
        <v>62</v>
      </c>
      <c r="P136" s="712"/>
      <c r="Q136" s="712" t="s">
        <v>62</v>
      </c>
      <c r="R136" s="712"/>
      <c r="S136" s="710" t="s">
        <v>62</v>
      </c>
      <c r="T136" s="713"/>
      <c r="U136" s="713">
        <v>2</v>
      </c>
      <c r="V136" s="714"/>
      <c r="W136" s="110">
        <f>VLOOKUP(C136,'[1](참조)'!$B$3:$C$4,2,FALSE)</f>
        <v>20000</v>
      </c>
      <c r="X136" s="111">
        <f>VLOOKUP(D136,'[1](참조)'!$E$3:$F$6,2,FALSE)</f>
        <v>4000</v>
      </c>
      <c r="Y136" s="111">
        <f>VLOOKUP(E136,'[1](참조)'!$H$3:$I$15,2,FALSE)</f>
        <v>130</v>
      </c>
    </row>
    <row r="137" spans="2:25" s="65" customFormat="1" ht="30" customHeight="1">
      <c r="B137" s="96">
        <v>131</v>
      </c>
      <c r="C137" s="715" t="s">
        <v>61</v>
      </c>
      <c r="D137" s="533" t="s">
        <v>82</v>
      </c>
      <c r="E137" s="533" t="s">
        <v>119</v>
      </c>
      <c r="F137" s="534" t="s">
        <v>122</v>
      </c>
      <c r="G137" s="700" t="s">
        <v>123</v>
      </c>
      <c r="H137" s="710">
        <v>3</v>
      </c>
      <c r="I137" s="711">
        <v>3</v>
      </c>
      <c r="J137" s="712">
        <v>3</v>
      </c>
      <c r="K137" s="712">
        <v>0</v>
      </c>
      <c r="L137" s="711" t="s">
        <v>41</v>
      </c>
      <c r="M137" s="712" t="s">
        <v>41</v>
      </c>
      <c r="N137" s="712" t="s">
        <v>41</v>
      </c>
      <c r="O137" s="712" t="s">
        <v>41</v>
      </c>
      <c r="P137" s="712" t="s">
        <v>41</v>
      </c>
      <c r="Q137" s="712" t="s">
        <v>41</v>
      </c>
      <c r="R137" s="712" t="s">
        <v>41</v>
      </c>
      <c r="S137" s="710" t="s">
        <v>41</v>
      </c>
      <c r="T137" s="713"/>
      <c r="U137" s="713" t="s">
        <v>39</v>
      </c>
      <c r="V137" s="714"/>
      <c r="W137" s="110">
        <f>VLOOKUP(C137,'[1](참조)'!$B$3:$C$4,2,FALSE)</f>
        <v>20000</v>
      </c>
      <c r="X137" s="111">
        <f>VLOOKUP(D137,'[1](참조)'!$E$3:$F$6,2,FALSE)</f>
        <v>4000</v>
      </c>
      <c r="Y137" s="111">
        <f>VLOOKUP(E137,'[1](참조)'!$H$3:$I$15,2,FALSE)</f>
        <v>130</v>
      </c>
    </row>
    <row r="138" spans="2:25" s="65" customFormat="1" ht="30" customHeight="1">
      <c r="B138" s="96">
        <v>132</v>
      </c>
      <c r="C138" s="715" t="s">
        <v>61</v>
      </c>
      <c r="D138" s="533" t="s">
        <v>82</v>
      </c>
      <c r="E138" s="533" t="s">
        <v>119</v>
      </c>
      <c r="F138" s="534" t="s">
        <v>124</v>
      </c>
      <c r="G138" s="700" t="s">
        <v>125</v>
      </c>
      <c r="H138" s="710">
        <v>3</v>
      </c>
      <c r="I138" s="711">
        <v>3</v>
      </c>
      <c r="J138" s="712">
        <v>3</v>
      </c>
      <c r="K138" s="712">
        <v>0</v>
      </c>
      <c r="L138" s="711" t="s">
        <v>41</v>
      </c>
      <c r="M138" s="712" t="s">
        <v>41</v>
      </c>
      <c r="N138" s="712" t="s">
        <v>41</v>
      </c>
      <c r="O138" s="712" t="s">
        <v>41</v>
      </c>
      <c r="P138" s="712" t="s">
        <v>41</v>
      </c>
      <c r="Q138" s="712" t="s">
        <v>41</v>
      </c>
      <c r="R138" s="712" t="s">
        <v>41</v>
      </c>
      <c r="S138" s="710" t="s">
        <v>41</v>
      </c>
      <c r="T138" s="713"/>
      <c r="U138" s="713" t="s">
        <v>39</v>
      </c>
      <c r="V138" s="714"/>
      <c r="W138" s="110">
        <f>VLOOKUP(C138,'[1](참조)'!$B$3:$C$4,2,FALSE)</f>
        <v>20000</v>
      </c>
      <c r="X138" s="111">
        <f>VLOOKUP(D138,'[1](참조)'!$E$3:$F$6,2,FALSE)</f>
        <v>4000</v>
      </c>
      <c r="Y138" s="111">
        <f>VLOOKUP(E138,'[1](참조)'!$H$3:$I$15,2,FALSE)</f>
        <v>130</v>
      </c>
    </row>
    <row r="139" spans="2:25" s="65" customFormat="1" ht="30" customHeight="1">
      <c r="B139" s="96">
        <v>133</v>
      </c>
      <c r="C139" s="715" t="s">
        <v>61</v>
      </c>
      <c r="D139" s="533" t="s">
        <v>82</v>
      </c>
      <c r="E139" s="533" t="s">
        <v>119</v>
      </c>
      <c r="F139" s="534" t="s">
        <v>126</v>
      </c>
      <c r="G139" s="700" t="s">
        <v>127</v>
      </c>
      <c r="H139" s="710">
        <v>3</v>
      </c>
      <c r="I139" s="711">
        <v>3</v>
      </c>
      <c r="J139" s="712">
        <v>3</v>
      </c>
      <c r="K139" s="712">
        <v>0</v>
      </c>
      <c r="L139" s="711" t="s">
        <v>41</v>
      </c>
      <c r="M139" s="712" t="s">
        <v>41</v>
      </c>
      <c r="N139" s="712" t="s">
        <v>41</v>
      </c>
      <c r="O139" s="712" t="s">
        <v>41</v>
      </c>
      <c r="P139" s="712" t="s">
        <v>41</v>
      </c>
      <c r="Q139" s="712" t="s">
        <v>41</v>
      </c>
      <c r="R139" s="712" t="s">
        <v>41</v>
      </c>
      <c r="S139" s="710" t="s">
        <v>41</v>
      </c>
      <c r="T139" s="713"/>
      <c r="U139" s="713" t="s">
        <v>39</v>
      </c>
      <c r="V139" s="714"/>
      <c r="W139" s="110">
        <f>VLOOKUP(C139,'[1](참조)'!$B$3:$C$4,2,FALSE)</f>
        <v>20000</v>
      </c>
      <c r="X139" s="111">
        <f>VLOOKUP(D139,'[1](참조)'!$E$3:$F$6,2,FALSE)</f>
        <v>4000</v>
      </c>
      <c r="Y139" s="111">
        <f>VLOOKUP(E139,'[1](참조)'!$H$3:$I$15,2,FALSE)</f>
        <v>130</v>
      </c>
    </row>
    <row r="140" spans="2:25" s="65" customFormat="1" ht="30" customHeight="1">
      <c r="B140" s="96">
        <v>134</v>
      </c>
      <c r="C140" s="715" t="s">
        <v>61</v>
      </c>
      <c r="D140" s="533" t="s">
        <v>82</v>
      </c>
      <c r="E140" s="533" t="s">
        <v>119</v>
      </c>
      <c r="F140" s="716" t="s">
        <v>120</v>
      </c>
      <c r="G140" s="700" t="s">
        <v>121</v>
      </c>
      <c r="H140" s="710">
        <v>3</v>
      </c>
      <c r="I140" s="711">
        <v>3</v>
      </c>
      <c r="J140" s="712">
        <v>3</v>
      </c>
      <c r="K140" s="712">
        <v>0</v>
      </c>
      <c r="L140" s="711" t="s">
        <v>62</v>
      </c>
      <c r="M140" s="712"/>
      <c r="N140" s="712" t="s">
        <v>62</v>
      </c>
      <c r="O140" s="712"/>
      <c r="P140" s="712" t="s">
        <v>62</v>
      </c>
      <c r="Q140" s="712"/>
      <c r="R140" s="712" t="s">
        <v>62</v>
      </c>
      <c r="S140" s="710"/>
      <c r="T140" s="713"/>
      <c r="U140" s="713">
        <v>1</v>
      </c>
      <c r="V140" s="714"/>
      <c r="W140" s="110">
        <f>VLOOKUP(C140,'[1](참조)'!$B$3:$C$4,2,FALSE)</f>
        <v>20000</v>
      </c>
      <c r="X140" s="111">
        <f>VLOOKUP(D140,'[1](참조)'!$E$3:$F$6,2,FALSE)</f>
        <v>4000</v>
      </c>
      <c r="Y140" s="111">
        <f>VLOOKUP(E140,'[1](참조)'!$H$3:$I$15,2,FALSE)</f>
        <v>130</v>
      </c>
    </row>
    <row r="141" spans="2:25" s="65" customFormat="1" ht="30" customHeight="1">
      <c r="B141" s="96">
        <v>135</v>
      </c>
      <c r="C141" s="715" t="s">
        <v>61</v>
      </c>
      <c r="D141" s="533" t="s">
        <v>82</v>
      </c>
      <c r="E141" s="533" t="s">
        <v>119</v>
      </c>
      <c r="F141" s="534" t="s">
        <v>130</v>
      </c>
      <c r="G141" s="700" t="s">
        <v>131</v>
      </c>
      <c r="H141" s="710">
        <v>3</v>
      </c>
      <c r="I141" s="711">
        <v>3</v>
      </c>
      <c r="J141" s="712">
        <v>3</v>
      </c>
      <c r="K141" s="712">
        <v>0</v>
      </c>
      <c r="L141" s="711" t="s">
        <v>41</v>
      </c>
      <c r="M141" s="712" t="s">
        <v>41</v>
      </c>
      <c r="N141" s="712" t="s">
        <v>41</v>
      </c>
      <c r="O141" s="712" t="s">
        <v>41</v>
      </c>
      <c r="P141" s="712" t="s">
        <v>41</v>
      </c>
      <c r="Q141" s="712" t="s">
        <v>41</v>
      </c>
      <c r="R141" s="712" t="s">
        <v>41</v>
      </c>
      <c r="S141" s="710" t="s">
        <v>41</v>
      </c>
      <c r="T141" s="713"/>
      <c r="U141" s="713" t="s">
        <v>39</v>
      </c>
      <c r="V141" s="714"/>
      <c r="W141" s="110">
        <f>VLOOKUP(C141,'[1](참조)'!$B$3:$C$4,2,FALSE)</f>
        <v>20000</v>
      </c>
      <c r="X141" s="111">
        <f>VLOOKUP(D141,'[1](참조)'!$E$3:$F$6,2,FALSE)</f>
        <v>4000</v>
      </c>
      <c r="Y141" s="111">
        <f>VLOOKUP(E141,'[1](참조)'!$H$3:$I$15,2,FALSE)</f>
        <v>130</v>
      </c>
    </row>
    <row r="142" spans="2:25" s="65" customFormat="1" ht="30" customHeight="1">
      <c r="B142" s="96">
        <v>136</v>
      </c>
      <c r="C142" s="715" t="s">
        <v>61</v>
      </c>
      <c r="D142" s="533" t="s">
        <v>82</v>
      </c>
      <c r="E142" s="533" t="s">
        <v>119</v>
      </c>
      <c r="F142" s="534" t="s">
        <v>128</v>
      </c>
      <c r="G142" s="700" t="s">
        <v>129</v>
      </c>
      <c r="H142" s="710">
        <v>3</v>
      </c>
      <c r="I142" s="711">
        <v>3</v>
      </c>
      <c r="J142" s="712">
        <v>3</v>
      </c>
      <c r="K142" s="712">
        <v>0</v>
      </c>
      <c r="L142" s="711" t="s">
        <v>41</v>
      </c>
      <c r="M142" s="712" t="s">
        <v>41</v>
      </c>
      <c r="N142" s="712" t="s">
        <v>41</v>
      </c>
      <c r="O142" s="712" t="s">
        <v>41</v>
      </c>
      <c r="P142" s="712" t="s">
        <v>41</v>
      </c>
      <c r="Q142" s="712" t="s">
        <v>41</v>
      </c>
      <c r="R142" s="712" t="s">
        <v>41</v>
      </c>
      <c r="S142" s="710" t="s">
        <v>41</v>
      </c>
      <c r="T142" s="713"/>
      <c r="U142" s="713" t="s">
        <v>39</v>
      </c>
      <c r="V142" s="714"/>
      <c r="W142" s="110">
        <f>VLOOKUP(C142,'[1](참조)'!$B$3:$C$4,2,FALSE)</f>
        <v>20000</v>
      </c>
      <c r="X142" s="111">
        <f>VLOOKUP(D142,'[1](참조)'!$E$3:$F$6,2,FALSE)</f>
        <v>4000</v>
      </c>
      <c r="Y142" s="111">
        <f>VLOOKUP(E142,'[1](참조)'!$H$3:$I$15,2,FALSE)</f>
        <v>130</v>
      </c>
    </row>
    <row r="143" spans="2:25" ht="20.100000000000001" customHeight="1"/>
    <row r="144" spans="2:25" ht="20.100000000000001" customHeight="1"/>
  </sheetData>
  <autoFilter ref="B6:Y142">
    <sortState ref="B7:Y131">
      <sortCondition ref="W6"/>
    </sortState>
  </autoFilter>
  <mergeCells count="6">
    <mergeCell ref="V102:V104"/>
    <mergeCell ref="C2:V2"/>
    <mergeCell ref="C4:G4"/>
    <mergeCell ref="Q4:V4"/>
    <mergeCell ref="V79:V80"/>
    <mergeCell ref="V91:V94"/>
  </mergeCells>
  <phoneticPr fontId="5" type="noConversion"/>
  <printOptions horizontalCentered="1"/>
  <pageMargins left="0.39370078740157483" right="0.39370078740157483" top="0.59055118110236227" bottom="0.59055118110236227" header="0.51181102362204722" footer="0.51181102362204722"/>
  <pageSetup paperSize="9" scale="57"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Z151"/>
  <sheetViews>
    <sheetView view="pageBreakPreview" zoomScaleNormal="100" zoomScaleSheetLayoutView="100" workbookViewId="0">
      <pane ySplit="14" topLeftCell="A139" activePane="bottomLeft" state="frozen"/>
      <selection pane="bottomLeft" activeCell="W145" sqref="W145"/>
    </sheetView>
  </sheetViews>
  <sheetFormatPr defaultRowHeight="16.5"/>
  <cols>
    <col min="1" max="1" width="2" style="58" customWidth="1"/>
    <col min="2" max="2" width="5.09765625" style="434" customWidth="1"/>
    <col min="3" max="3" width="7.5" style="58" customWidth="1"/>
    <col min="4" max="4" width="6" style="435" bestFit="1" customWidth="1"/>
    <col min="5" max="5" width="19.19921875" style="58" customWidth="1"/>
    <col min="6" max="20" width="4" style="58" customWidth="1"/>
    <col min="21" max="21" width="10.3984375" style="59" customWidth="1"/>
    <col min="22" max="22" width="3.296875" style="59" customWidth="1"/>
    <col min="23" max="23" width="50.69921875" style="436" customWidth="1"/>
    <col min="24" max="25" width="8.796875" style="116"/>
    <col min="26" max="16384" width="8.796875" style="58"/>
  </cols>
  <sheetData>
    <row r="1" spans="2:25" ht="24.95" customHeight="1">
      <c r="B1" s="112" t="s">
        <v>342</v>
      </c>
      <c r="C1" s="113"/>
      <c r="D1" s="113"/>
      <c r="E1" s="113"/>
      <c r="F1" s="113"/>
      <c r="G1" s="113"/>
      <c r="H1" s="113"/>
      <c r="I1" s="113"/>
      <c r="J1" s="113"/>
      <c r="K1" s="113"/>
      <c r="L1" s="113"/>
      <c r="M1" s="113"/>
      <c r="N1" s="113"/>
      <c r="O1" s="113"/>
      <c r="P1" s="113"/>
      <c r="Q1" s="113"/>
      <c r="R1" s="113"/>
      <c r="S1" s="113"/>
      <c r="T1" s="113"/>
      <c r="U1" s="114"/>
      <c r="V1" s="114"/>
      <c r="W1" s="115"/>
    </row>
    <row r="2" spans="2:25" ht="16.5" customHeight="1">
      <c r="B2" s="117" t="s">
        <v>343</v>
      </c>
      <c r="C2" s="113"/>
      <c r="D2" s="113"/>
      <c r="E2" s="113"/>
      <c r="F2" s="113"/>
      <c r="G2" s="113"/>
      <c r="H2" s="113"/>
      <c r="I2" s="113"/>
      <c r="J2" s="113"/>
      <c r="K2" s="113"/>
      <c r="L2" s="113"/>
      <c r="M2" s="113"/>
      <c r="N2" s="113"/>
      <c r="O2" s="113"/>
      <c r="P2" s="113"/>
      <c r="Q2" s="113"/>
      <c r="R2" s="113"/>
      <c r="S2" s="113"/>
      <c r="T2" s="113"/>
      <c r="U2" s="114"/>
      <c r="V2" s="114"/>
      <c r="W2" s="115"/>
    </row>
    <row r="3" spans="2:25" ht="16.5" customHeight="1">
      <c r="B3" s="117" t="s">
        <v>344</v>
      </c>
      <c r="C3" s="113"/>
      <c r="D3" s="113"/>
      <c r="E3" s="118" t="s">
        <v>345</v>
      </c>
      <c r="F3" s="113"/>
      <c r="G3" s="113"/>
      <c r="H3" s="113"/>
      <c r="I3" s="113"/>
      <c r="J3" s="113"/>
      <c r="K3" s="113"/>
      <c r="L3" s="113"/>
      <c r="M3" s="113"/>
      <c r="N3" s="113"/>
      <c r="O3" s="113"/>
      <c r="P3" s="113"/>
      <c r="Q3" s="113"/>
      <c r="R3" s="113"/>
      <c r="S3" s="113"/>
      <c r="T3" s="113"/>
      <c r="U3" s="114"/>
      <c r="V3" s="114"/>
      <c r="W3" s="115"/>
    </row>
    <row r="4" spans="2:25" ht="30" customHeight="1">
      <c r="B4" s="748" t="s">
        <v>346</v>
      </c>
      <c r="C4" s="751" t="s">
        <v>151</v>
      </c>
      <c r="D4" s="754" t="s">
        <v>23</v>
      </c>
      <c r="E4" s="757" t="s">
        <v>347</v>
      </c>
      <c r="F4" s="760" t="s">
        <v>348</v>
      </c>
      <c r="G4" s="743"/>
      <c r="H4" s="744"/>
      <c r="I4" s="742" t="s">
        <v>349</v>
      </c>
      <c r="J4" s="743"/>
      <c r="K4" s="744"/>
      <c r="L4" s="742" t="s">
        <v>350</v>
      </c>
      <c r="M4" s="743"/>
      <c r="N4" s="744"/>
      <c r="O4" s="742" t="s">
        <v>351</v>
      </c>
      <c r="P4" s="743"/>
      <c r="Q4" s="744"/>
      <c r="R4" s="742" t="s">
        <v>352</v>
      </c>
      <c r="S4" s="743"/>
      <c r="T4" s="744"/>
      <c r="U4" s="119"/>
      <c r="V4" s="119"/>
      <c r="W4" s="745" t="s">
        <v>353</v>
      </c>
    </row>
    <row r="5" spans="2:25">
      <c r="B5" s="749"/>
      <c r="C5" s="752"/>
      <c r="D5" s="755"/>
      <c r="E5" s="758"/>
      <c r="F5" s="120" t="s">
        <v>354</v>
      </c>
      <c r="G5" s="121" t="s">
        <v>355</v>
      </c>
      <c r="H5" s="122" t="s">
        <v>356</v>
      </c>
      <c r="I5" s="123" t="s">
        <v>357</v>
      </c>
      <c r="J5" s="121" t="s">
        <v>358</v>
      </c>
      <c r="K5" s="122" t="s">
        <v>359</v>
      </c>
      <c r="L5" s="123" t="s">
        <v>360</v>
      </c>
      <c r="M5" s="121" t="s">
        <v>361</v>
      </c>
      <c r="N5" s="122" t="s">
        <v>362</v>
      </c>
      <c r="O5" s="123" t="s">
        <v>363</v>
      </c>
      <c r="P5" s="121" t="s">
        <v>364</v>
      </c>
      <c r="Q5" s="122" t="s">
        <v>365</v>
      </c>
      <c r="R5" s="123" t="s">
        <v>366</v>
      </c>
      <c r="S5" s="121" t="s">
        <v>367</v>
      </c>
      <c r="T5" s="122" t="s">
        <v>368</v>
      </c>
      <c r="U5" s="124" t="s">
        <v>369</v>
      </c>
      <c r="V5" s="124"/>
      <c r="W5" s="746"/>
    </row>
    <row r="6" spans="2:25" ht="56.25">
      <c r="B6" s="750"/>
      <c r="C6" s="753"/>
      <c r="D6" s="756"/>
      <c r="E6" s="759"/>
      <c r="F6" s="125" t="s">
        <v>370</v>
      </c>
      <c r="G6" s="126" t="s">
        <v>371</v>
      </c>
      <c r="H6" s="127" t="s">
        <v>372</v>
      </c>
      <c r="I6" s="128" t="s">
        <v>373</v>
      </c>
      <c r="J6" s="126" t="s">
        <v>374</v>
      </c>
      <c r="K6" s="127" t="s">
        <v>375</v>
      </c>
      <c r="L6" s="128" t="s">
        <v>376</v>
      </c>
      <c r="M6" s="126" t="s">
        <v>377</v>
      </c>
      <c r="N6" s="127" t="s">
        <v>378</v>
      </c>
      <c r="O6" s="128" t="s">
        <v>379</v>
      </c>
      <c r="P6" s="126" t="s">
        <v>380</v>
      </c>
      <c r="Q6" s="127" t="s">
        <v>381</v>
      </c>
      <c r="R6" s="128" t="s">
        <v>382</v>
      </c>
      <c r="S6" s="126" t="s">
        <v>383</v>
      </c>
      <c r="T6" s="127" t="s">
        <v>384</v>
      </c>
      <c r="U6" s="129"/>
      <c r="V6" s="129"/>
      <c r="W6" s="747"/>
    </row>
    <row r="7" spans="2:25" s="141" customFormat="1" ht="12" customHeight="1">
      <c r="B7" s="130"/>
      <c r="C7" s="131"/>
      <c r="D7" s="132"/>
      <c r="E7" s="133"/>
      <c r="F7" s="134">
        <f t="shared" ref="F7:T7" si="0">COUNTA(F$15:F$133)</f>
        <v>26</v>
      </c>
      <c r="G7" s="135">
        <f t="shared" si="0"/>
        <v>24</v>
      </c>
      <c r="H7" s="136">
        <f t="shared" si="0"/>
        <v>22</v>
      </c>
      <c r="I7" s="137">
        <f t="shared" si="0"/>
        <v>13</v>
      </c>
      <c r="J7" s="135">
        <f t="shared" si="0"/>
        <v>26</v>
      </c>
      <c r="K7" s="136">
        <f t="shared" si="0"/>
        <v>15</v>
      </c>
      <c r="L7" s="137">
        <f t="shared" si="0"/>
        <v>57</v>
      </c>
      <c r="M7" s="135">
        <f t="shared" si="0"/>
        <v>25</v>
      </c>
      <c r="N7" s="136">
        <f t="shared" si="0"/>
        <v>42</v>
      </c>
      <c r="O7" s="137">
        <f t="shared" si="0"/>
        <v>20</v>
      </c>
      <c r="P7" s="135">
        <f t="shared" si="0"/>
        <v>36</v>
      </c>
      <c r="Q7" s="136">
        <f t="shared" si="0"/>
        <v>33</v>
      </c>
      <c r="R7" s="137">
        <f t="shared" si="0"/>
        <v>23</v>
      </c>
      <c r="S7" s="135">
        <f t="shared" si="0"/>
        <v>32</v>
      </c>
      <c r="T7" s="136">
        <f t="shared" si="0"/>
        <v>8</v>
      </c>
      <c r="U7" s="138" t="s">
        <v>385</v>
      </c>
      <c r="V7" s="139">
        <f t="shared" ref="V7:V13" si="1">COUNTIF($U$15:$U$133,U7)</f>
        <v>15</v>
      </c>
      <c r="W7" s="140"/>
      <c r="X7" s="64"/>
      <c r="Y7" s="64"/>
    </row>
    <row r="8" spans="2:25" s="141" customFormat="1" ht="12" customHeight="1">
      <c r="B8" s="142"/>
      <c r="C8" s="143"/>
      <c r="D8" s="144"/>
      <c r="E8" s="145"/>
      <c r="F8" s="146"/>
      <c r="G8" s="147"/>
      <c r="H8" s="148">
        <f>SUM(F7:H7)</f>
        <v>72</v>
      </c>
      <c r="I8" s="149"/>
      <c r="J8" s="147"/>
      <c r="K8" s="148">
        <f>SUM(I7:K7)</f>
        <v>54</v>
      </c>
      <c r="L8" s="149"/>
      <c r="M8" s="147"/>
      <c r="N8" s="148">
        <f>SUM(L7:N7)</f>
        <v>124</v>
      </c>
      <c r="O8" s="149"/>
      <c r="P8" s="147"/>
      <c r="Q8" s="148">
        <f>SUM(O7:Q7)</f>
        <v>89</v>
      </c>
      <c r="R8" s="149"/>
      <c r="S8" s="147"/>
      <c r="T8" s="148">
        <f>SUM(R7:T7)</f>
        <v>63</v>
      </c>
      <c r="U8" s="150" t="s">
        <v>386</v>
      </c>
      <c r="V8" s="151">
        <f t="shared" si="1"/>
        <v>26</v>
      </c>
      <c r="W8" s="152"/>
      <c r="X8" s="64"/>
      <c r="Y8" s="64"/>
    </row>
    <row r="9" spans="2:25" s="141" customFormat="1" ht="12" customHeight="1">
      <c r="B9" s="142"/>
      <c r="C9" s="143"/>
      <c r="D9" s="144"/>
      <c r="E9" s="145"/>
      <c r="F9" s="146"/>
      <c r="G9" s="147"/>
      <c r="H9" s="148"/>
      <c r="I9" s="149"/>
      <c r="J9" s="147"/>
      <c r="K9" s="148"/>
      <c r="L9" s="149"/>
      <c r="M9" s="147"/>
      <c r="N9" s="148"/>
      <c r="O9" s="149"/>
      <c r="P9" s="147"/>
      <c r="Q9" s="148"/>
      <c r="R9" s="149"/>
      <c r="S9" s="147"/>
      <c r="T9" s="148"/>
      <c r="U9" s="150" t="s">
        <v>387</v>
      </c>
      <c r="V9" s="151">
        <f t="shared" si="1"/>
        <v>19</v>
      </c>
      <c r="W9" s="152"/>
      <c r="X9" s="64"/>
      <c r="Y9" s="64"/>
    </row>
    <row r="10" spans="2:25" s="141" customFormat="1" ht="12" customHeight="1">
      <c r="B10" s="142"/>
      <c r="C10" s="143"/>
      <c r="D10" s="144"/>
      <c r="E10" s="145"/>
      <c r="F10" s="146"/>
      <c r="G10" s="147"/>
      <c r="H10" s="148"/>
      <c r="I10" s="149"/>
      <c r="J10" s="147"/>
      <c r="K10" s="148"/>
      <c r="L10" s="149"/>
      <c r="M10" s="147"/>
      <c r="N10" s="148"/>
      <c r="O10" s="149"/>
      <c r="P10" s="147"/>
      <c r="Q10" s="148"/>
      <c r="R10" s="149"/>
      <c r="S10" s="147"/>
      <c r="T10" s="148"/>
      <c r="U10" s="150" t="s">
        <v>388</v>
      </c>
      <c r="V10" s="151">
        <f t="shared" si="1"/>
        <v>10</v>
      </c>
      <c r="W10" s="152"/>
      <c r="X10" s="64"/>
      <c r="Y10" s="64"/>
    </row>
    <row r="11" spans="2:25" s="141" customFormat="1" ht="12" customHeight="1">
      <c r="B11" s="142"/>
      <c r="C11" s="143"/>
      <c r="D11" s="144"/>
      <c r="E11" s="145"/>
      <c r="F11" s="146"/>
      <c r="G11" s="147"/>
      <c r="H11" s="148"/>
      <c r="I11" s="149"/>
      <c r="J11" s="147"/>
      <c r="K11" s="148"/>
      <c r="L11" s="149"/>
      <c r="M11" s="147"/>
      <c r="N11" s="148"/>
      <c r="O11" s="149"/>
      <c r="P11" s="147"/>
      <c r="Q11" s="148"/>
      <c r="R11" s="149"/>
      <c r="S11" s="147"/>
      <c r="T11" s="148"/>
      <c r="U11" s="150" t="s">
        <v>389</v>
      </c>
      <c r="V11" s="151">
        <f t="shared" si="1"/>
        <v>26</v>
      </c>
      <c r="W11" s="152"/>
      <c r="X11" s="64"/>
      <c r="Y11" s="64"/>
    </row>
    <row r="12" spans="2:25" s="141" customFormat="1" ht="12" customHeight="1">
      <c r="B12" s="142"/>
      <c r="C12" s="143"/>
      <c r="D12" s="144"/>
      <c r="E12" s="145"/>
      <c r="F12" s="146"/>
      <c r="G12" s="147"/>
      <c r="H12" s="148"/>
      <c r="I12" s="149"/>
      <c r="J12" s="147"/>
      <c r="K12" s="148"/>
      <c r="L12" s="149"/>
      <c r="M12" s="147"/>
      <c r="N12" s="148"/>
      <c r="O12" s="149"/>
      <c r="P12" s="147"/>
      <c r="Q12" s="148"/>
      <c r="R12" s="149"/>
      <c r="S12" s="147"/>
      <c r="T12" s="148"/>
      <c r="U12" s="150" t="s">
        <v>390</v>
      </c>
      <c r="V12" s="151">
        <f t="shared" si="1"/>
        <v>11</v>
      </c>
      <c r="W12" s="152"/>
      <c r="X12" s="64"/>
      <c r="Y12" s="64"/>
    </row>
    <row r="13" spans="2:25" s="141" customFormat="1" ht="12" customHeight="1">
      <c r="B13" s="153"/>
      <c r="C13" s="154"/>
      <c r="D13" s="155"/>
      <c r="E13" s="156"/>
      <c r="F13" s="157"/>
      <c r="G13" s="158"/>
      <c r="H13" s="159"/>
      <c r="I13" s="160"/>
      <c r="J13" s="158"/>
      <c r="K13" s="159"/>
      <c r="L13" s="160"/>
      <c r="M13" s="158"/>
      <c r="N13" s="159"/>
      <c r="O13" s="160"/>
      <c r="P13" s="158"/>
      <c r="Q13" s="159"/>
      <c r="R13" s="160"/>
      <c r="S13" s="158"/>
      <c r="T13" s="159"/>
      <c r="U13" s="161" t="s">
        <v>391</v>
      </c>
      <c r="V13" s="162">
        <f t="shared" si="1"/>
        <v>12</v>
      </c>
      <c r="W13" s="163"/>
      <c r="X13" s="64"/>
      <c r="Y13" s="64"/>
    </row>
    <row r="14" spans="2:25" ht="6.95" customHeight="1">
      <c r="B14" s="164"/>
      <c r="C14" s="165"/>
      <c r="D14" s="166"/>
      <c r="E14" s="167"/>
      <c r="F14" s="168"/>
      <c r="G14" s="169"/>
      <c r="H14" s="170"/>
      <c r="I14" s="171"/>
      <c r="J14" s="169"/>
      <c r="K14" s="170"/>
      <c r="L14" s="171"/>
      <c r="M14" s="169"/>
      <c r="N14" s="170"/>
      <c r="O14" s="171"/>
      <c r="P14" s="169"/>
      <c r="Q14" s="170"/>
      <c r="R14" s="171"/>
      <c r="S14" s="169"/>
      <c r="T14" s="170"/>
      <c r="U14" s="172"/>
      <c r="V14" s="173"/>
      <c r="W14" s="174"/>
    </row>
    <row r="15" spans="2:25" s="189" customFormat="1" ht="30" customHeight="1">
      <c r="B15" s="175">
        <v>1</v>
      </c>
      <c r="C15" s="176" t="s">
        <v>392</v>
      </c>
      <c r="D15" s="177" t="s">
        <v>393</v>
      </c>
      <c r="E15" s="178" t="s">
        <v>394</v>
      </c>
      <c r="F15" s="179" t="s">
        <v>62</v>
      </c>
      <c r="G15" s="180"/>
      <c r="H15" s="181"/>
      <c r="I15" s="182"/>
      <c r="J15" s="180"/>
      <c r="K15" s="181"/>
      <c r="L15" s="182" t="s">
        <v>62</v>
      </c>
      <c r="M15" s="183" t="s">
        <v>62</v>
      </c>
      <c r="N15" s="181"/>
      <c r="O15" s="182"/>
      <c r="P15" s="180"/>
      <c r="Q15" s="181" t="s">
        <v>62</v>
      </c>
      <c r="R15" s="182"/>
      <c r="S15" s="180"/>
      <c r="T15" s="181"/>
      <c r="U15" s="184" t="s">
        <v>385</v>
      </c>
      <c r="V15" s="185"/>
      <c r="W15" s="186" t="s">
        <v>395</v>
      </c>
      <c r="X15" s="187" t="s">
        <v>396</v>
      </c>
      <c r="Y15" s="188" t="s">
        <v>385</v>
      </c>
    </row>
    <row r="16" spans="2:25" s="189" customFormat="1" ht="30" customHeight="1">
      <c r="B16" s="175">
        <v>2</v>
      </c>
      <c r="C16" s="176" t="s">
        <v>392</v>
      </c>
      <c r="D16" s="190" t="s">
        <v>40</v>
      </c>
      <c r="E16" s="191" t="s">
        <v>397</v>
      </c>
      <c r="F16" s="192" t="s">
        <v>62</v>
      </c>
      <c r="G16" s="180" t="s">
        <v>62</v>
      </c>
      <c r="H16" s="181" t="s">
        <v>62</v>
      </c>
      <c r="I16" s="182"/>
      <c r="J16" s="180"/>
      <c r="K16" s="181"/>
      <c r="L16" s="182"/>
      <c r="M16" s="180"/>
      <c r="N16" s="181"/>
      <c r="O16" s="182"/>
      <c r="P16" s="180"/>
      <c r="Q16" s="181"/>
      <c r="R16" s="182"/>
      <c r="S16" s="180"/>
      <c r="T16" s="181"/>
      <c r="U16" s="193" t="s">
        <v>398</v>
      </c>
      <c r="V16" s="194"/>
      <c r="W16" s="195" t="s">
        <v>399</v>
      </c>
      <c r="X16" s="187" t="s">
        <v>35</v>
      </c>
      <c r="Y16" s="187" t="s">
        <v>398</v>
      </c>
    </row>
    <row r="17" spans="2:25" s="189" customFormat="1" ht="30" customHeight="1">
      <c r="B17" s="175">
        <v>3</v>
      </c>
      <c r="C17" s="196" t="s">
        <v>392</v>
      </c>
      <c r="D17" s="197" t="s">
        <v>43</v>
      </c>
      <c r="E17" s="198" t="s">
        <v>400</v>
      </c>
      <c r="F17" s="199" t="s">
        <v>62</v>
      </c>
      <c r="G17" s="200" t="s">
        <v>62</v>
      </c>
      <c r="H17" s="201" t="s">
        <v>62</v>
      </c>
      <c r="I17" s="202"/>
      <c r="J17" s="200"/>
      <c r="K17" s="201"/>
      <c r="L17" s="202"/>
      <c r="M17" s="200"/>
      <c r="N17" s="201"/>
      <c r="O17" s="202"/>
      <c r="P17" s="200"/>
      <c r="Q17" s="201"/>
      <c r="R17" s="202"/>
      <c r="S17" s="200"/>
      <c r="T17" s="201"/>
      <c r="U17" s="184" t="s">
        <v>398</v>
      </c>
      <c r="V17" s="194"/>
      <c r="W17" s="195" t="s">
        <v>399</v>
      </c>
      <c r="X17" s="187" t="s">
        <v>35</v>
      </c>
      <c r="Y17" s="187" t="s">
        <v>398</v>
      </c>
    </row>
    <row r="18" spans="2:25" s="189" customFormat="1" ht="30" customHeight="1">
      <c r="B18" s="175">
        <v>4</v>
      </c>
      <c r="C18" s="196" t="s">
        <v>34</v>
      </c>
      <c r="D18" s="203" t="s">
        <v>401</v>
      </c>
      <c r="E18" s="198" t="s">
        <v>46</v>
      </c>
      <c r="F18" s="204"/>
      <c r="G18" s="200"/>
      <c r="H18" s="201"/>
      <c r="I18" s="205"/>
      <c r="J18" s="206" t="s">
        <v>62</v>
      </c>
      <c r="K18" s="201"/>
      <c r="L18" s="202"/>
      <c r="M18" s="200"/>
      <c r="N18" s="201" t="s">
        <v>62</v>
      </c>
      <c r="O18" s="202"/>
      <c r="P18" s="200"/>
      <c r="Q18" s="201"/>
      <c r="R18" s="202"/>
      <c r="S18" s="200"/>
      <c r="T18" s="201"/>
      <c r="U18" s="184" t="s">
        <v>398</v>
      </c>
      <c r="V18" s="194"/>
      <c r="W18" s="207" t="s">
        <v>402</v>
      </c>
      <c r="X18" s="187" t="s">
        <v>35</v>
      </c>
      <c r="Y18" s="187" t="s">
        <v>398</v>
      </c>
    </row>
    <row r="19" spans="2:25" s="189" customFormat="1" ht="30" customHeight="1">
      <c r="B19" s="175">
        <v>5</v>
      </c>
      <c r="C19" s="196" t="s">
        <v>392</v>
      </c>
      <c r="D19" s="197" t="s">
        <v>53</v>
      </c>
      <c r="E19" s="198" t="s">
        <v>54</v>
      </c>
      <c r="F19" s="204"/>
      <c r="G19" s="200"/>
      <c r="H19" s="201" t="s">
        <v>62</v>
      </c>
      <c r="I19" s="205" t="s">
        <v>44</v>
      </c>
      <c r="J19" s="206"/>
      <c r="K19" s="201"/>
      <c r="L19" s="202" t="s">
        <v>62</v>
      </c>
      <c r="M19" s="200"/>
      <c r="N19" s="201"/>
      <c r="O19" s="202"/>
      <c r="P19" s="200" t="s">
        <v>62</v>
      </c>
      <c r="Q19" s="201"/>
      <c r="R19" s="202"/>
      <c r="S19" s="200" t="s">
        <v>62</v>
      </c>
      <c r="T19" s="201"/>
      <c r="U19" s="184" t="s">
        <v>398</v>
      </c>
      <c r="V19" s="194"/>
      <c r="W19" s="208" t="s">
        <v>403</v>
      </c>
      <c r="X19" s="187" t="s">
        <v>35</v>
      </c>
      <c r="Y19" s="187" t="s">
        <v>398</v>
      </c>
    </row>
    <row r="20" spans="2:25" s="189" customFormat="1" ht="30" customHeight="1">
      <c r="B20" s="175">
        <v>6</v>
      </c>
      <c r="C20" s="196" t="s">
        <v>392</v>
      </c>
      <c r="D20" s="197" t="s">
        <v>404</v>
      </c>
      <c r="E20" s="198" t="s">
        <v>58</v>
      </c>
      <c r="F20" s="204" t="s">
        <v>62</v>
      </c>
      <c r="G20" s="200"/>
      <c r="H20" s="201"/>
      <c r="I20" s="205" t="s">
        <v>44</v>
      </c>
      <c r="J20" s="206"/>
      <c r="K20" s="201"/>
      <c r="L20" s="202"/>
      <c r="M20" s="200"/>
      <c r="N20" s="201" t="s">
        <v>62</v>
      </c>
      <c r="O20" s="202"/>
      <c r="P20" s="200"/>
      <c r="Q20" s="201" t="s">
        <v>62</v>
      </c>
      <c r="R20" s="202"/>
      <c r="S20" s="200" t="s">
        <v>62</v>
      </c>
      <c r="T20" s="201"/>
      <c r="U20" s="184" t="s">
        <v>398</v>
      </c>
      <c r="V20" s="209"/>
      <c r="W20" s="210" t="s">
        <v>405</v>
      </c>
      <c r="X20" s="187" t="s">
        <v>396</v>
      </c>
      <c r="Y20" s="187" t="s">
        <v>385</v>
      </c>
    </row>
    <row r="21" spans="2:25" s="189" customFormat="1" ht="30" customHeight="1">
      <c r="B21" s="175">
        <v>7</v>
      </c>
      <c r="C21" s="196" t="s">
        <v>406</v>
      </c>
      <c r="D21" s="197" t="s">
        <v>407</v>
      </c>
      <c r="E21" s="198" t="s">
        <v>408</v>
      </c>
      <c r="F21" s="199"/>
      <c r="G21" s="200"/>
      <c r="H21" s="201"/>
      <c r="I21" s="202" t="s">
        <v>62</v>
      </c>
      <c r="J21" s="200" t="s">
        <v>62</v>
      </c>
      <c r="K21" s="201" t="s">
        <v>62</v>
      </c>
      <c r="L21" s="202"/>
      <c r="M21" s="200" t="s">
        <v>62</v>
      </c>
      <c r="N21" s="201" t="s">
        <v>62</v>
      </c>
      <c r="O21" s="202"/>
      <c r="P21" s="200" t="s">
        <v>62</v>
      </c>
      <c r="Q21" s="201" t="s">
        <v>62</v>
      </c>
      <c r="R21" s="202"/>
      <c r="S21" s="200" t="s">
        <v>62</v>
      </c>
      <c r="T21" s="201"/>
      <c r="U21" s="184" t="s">
        <v>385</v>
      </c>
      <c r="V21" s="209"/>
      <c r="W21" s="211" t="s">
        <v>409</v>
      </c>
      <c r="X21" s="187" t="s">
        <v>410</v>
      </c>
      <c r="Y21" s="187" t="s">
        <v>385</v>
      </c>
    </row>
    <row r="22" spans="2:25" s="189" customFormat="1" ht="30" customHeight="1">
      <c r="B22" s="175">
        <v>8</v>
      </c>
      <c r="C22" s="196" t="s">
        <v>406</v>
      </c>
      <c r="D22" s="197" t="s">
        <v>411</v>
      </c>
      <c r="E22" s="212" t="s">
        <v>412</v>
      </c>
      <c r="F22" s="213"/>
      <c r="G22" s="200"/>
      <c r="H22" s="181"/>
      <c r="I22" s="182" t="s">
        <v>62</v>
      </c>
      <c r="J22" s="180" t="s">
        <v>62</v>
      </c>
      <c r="K22" s="181" t="s">
        <v>62</v>
      </c>
      <c r="L22" s="182"/>
      <c r="M22" s="180" t="s">
        <v>62</v>
      </c>
      <c r="N22" s="181" t="s">
        <v>62</v>
      </c>
      <c r="O22" s="182"/>
      <c r="P22" s="180" t="s">
        <v>62</v>
      </c>
      <c r="Q22" s="181" t="s">
        <v>62</v>
      </c>
      <c r="R22" s="182"/>
      <c r="S22" s="180" t="s">
        <v>62</v>
      </c>
      <c r="T22" s="181"/>
      <c r="U22" s="193" t="s">
        <v>413</v>
      </c>
      <c r="V22" s="214"/>
      <c r="W22" s="215" t="s">
        <v>414</v>
      </c>
      <c r="X22" s="187" t="s">
        <v>167</v>
      </c>
      <c r="Y22" s="187" t="s">
        <v>398</v>
      </c>
    </row>
    <row r="23" spans="2:25" s="189" customFormat="1" ht="30" customHeight="1">
      <c r="B23" s="175">
        <v>9</v>
      </c>
      <c r="C23" s="196" t="s">
        <v>34</v>
      </c>
      <c r="D23" s="216" t="s">
        <v>415</v>
      </c>
      <c r="E23" s="217" t="s">
        <v>416</v>
      </c>
      <c r="F23" s="218"/>
      <c r="G23" s="219"/>
      <c r="H23" s="220"/>
      <c r="I23" s="221" t="s">
        <v>62</v>
      </c>
      <c r="J23" s="219" t="s">
        <v>62</v>
      </c>
      <c r="K23" s="222" t="s">
        <v>62</v>
      </c>
      <c r="L23" s="223"/>
      <c r="M23" s="219" t="s">
        <v>62</v>
      </c>
      <c r="N23" s="224" t="s">
        <v>62</v>
      </c>
      <c r="O23" s="202"/>
      <c r="P23" s="225" t="s">
        <v>62</v>
      </c>
      <c r="Q23" s="224" t="s">
        <v>62</v>
      </c>
      <c r="R23" s="202"/>
      <c r="S23" s="225" t="s">
        <v>44</v>
      </c>
      <c r="T23" s="220"/>
      <c r="U23" s="193" t="s">
        <v>398</v>
      </c>
      <c r="V23" s="209"/>
      <c r="W23" s="226" t="s">
        <v>417</v>
      </c>
      <c r="X23" s="187" t="s">
        <v>167</v>
      </c>
      <c r="Y23" s="187" t="s">
        <v>398</v>
      </c>
    </row>
    <row r="24" spans="2:25" s="189" customFormat="1" ht="30" customHeight="1">
      <c r="B24" s="227">
        <v>10</v>
      </c>
      <c r="C24" s="196" t="s">
        <v>406</v>
      </c>
      <c r="D24" s="216" t="s">
        <v>418</v>
      </c>
      <c r="E24" s="217" t="s">
        <v>419</v>
      </c>
      <c r="F24" s="228"/>
      <c r="G24" s="225"/>
      <c r="H24" s="224"/>
      <c r="I24" s="221" t="s">
        <v>62</v>
      </c>
      <c r="J24" s="219" t="s">
        <v>62</v>
      </c>
      <c r="K24" s="222" t="s">
        <v>62</v>
      </c>
      <c r="L24" s="223"/>
      <c r="M24" s="219" t="s">
        <v>62</v>
      </c>
      <c r="N24" s="224" t="s">
        <v>62</v>
      </c>
      <c r="O24" s="182"/>
      <c r="P24" s="219"/>
      <c r="Q24" s="224" t="s">
        <v>62</v>
      </c>
      <c r="R24" s="182" t="s">
        <v>62</v>
      </c>
      <c r="S24" s="225"/>
      <c r="T24" s="224"/>
      <c r="U24" s="193" t="s">
        <v>398</v>
      </c>
      <c r="V24" s="209"/>
      <c r="W24" s="229" t="s">
        <v>420</v>
      </c>
      <c r="X24" s="187" t="s">
        <v>167</v>
      </c>
      <c r="Y24" s="187" t="s">
        <v>398</v>
      </c>
    </row>
    <row r="25" spans="2:25" s="189" customFormat="1" ht="30" customHeight="1">
      <c r="B25" s="227">
        <v>11</v>
      </c>
      <c r="C25" s="196" t="s">
        <v>34</v>
      </c>
      <c r="D25" s="230" t="s">
        <v>169</v>
      </c>
      <c r="E25" s="231" t="s">
        <v>170</v>
      </c>
      <c r="F25" s="218"/>
      <c r="G25" s="219"/>
      <c r="H25" s="232"/>
      <c r="I25" s="221" t="s">
        <v>62</v>
      </c>
      <c r="J25" s="219" t="s">
        <v>62</v>
      </c>
      <c r="K25" s="222" t="s">
        <v>62</v>
      </c>
      <c r="L25" s="223"/>
      <c r="M25" s="219" t="s">
        <v>62</v>
      </c>
      <c r="N25" s="224" t="s">
        <v>62</v>
      </c>
      <c r="O25" s="182"/>
      <c r="P25" s="219"/>
      <c r="Q25" s="224" t="s">
        <v>62</v>
      </c>
      <c r="R25" s="182" t="s">
        <v>62</v>
      </c>
      <c r="S25" s="225"/>
      <c r="T25" s="224"/>
      <c r="U25" s="193" t="s">
        <v>398</v>
      </c>
      <c r="V25" s="209"/>
      <c r="W25" s="226" t="s">
        <v>421</v>
      </c>
      <c r="X25" s="187" t="s">
        <v>167</v>
      </c>
      <c r="Y25" s="187" t="s">
        <v>398</v>
      </c>
    </row>
    <row r="26" spans="2:25" s="189" customFormat="1" ht="30" customHeight="1">
      <c r="B26" s="227">
        <v>12</v>
      </c>
      <c r="C26" s="196" t="s">
        <v>34</v>
      </c>
      <c r="D26" s="230" t="s">
        <v>173</v>
      </c>
      <c r="E26" s="231" t="s">
        <v>174</v>
      </c>
      <c r="F26" s="221"/>
      <c r="G26" s="219"/>
      <c r="H26" s="232"/>
      <c r="I26" s="221" t="s">
        <v>62</v>
      </c>
      <c r="J26" s="219" t="s">
        <v>62</v>
      </c>
      <c r="K26" s="222" t="s">
        <v>62</v>
      </c>
      <c r="L26" s="223"/>
      <c r="M26" s="219" t="s">
        <v>62</v>
      </c>
      <c r="N26" s="224" t="s">
        <v>62</v>
      </c>
      <c r="O26" s="182"/>
      <c r="P26" s="219"/>
      <c r="Q26" s="224" t="s">
        <v>62</v>
      </c>
      <c r="R26" s="182" t="s">
        <v>62</v>
      </c>
      <c r="S26" s="225"/>
      <c r="T26" s="224"/>
      <c r="U26" s="193" t="s">
        <v>398</v>
      </c>
      <c r="V26" s="209"/>
      <c r="W26" s="211" t="s">
        <v>422</v>
      </c>
      <c r="X26" s="187" t="s">
        <v>167</v>
      </c>
      <c r="Y26" s="187" t="s">
        <v>398</v>
      </c>
    </row>
    <row r="27" spans="2:25" s="189" customFormat="1" ht="30" customHeight="1">
      <c r="B27" s="227">
        <v>13</v>
      </c>
      <c r="C27" s="196" t="s">
        <v>427</v>
      </c>
      <c r="D27" s="230" t="s">
        <v>514</v>
      </c>
      <c r="E27" s="231" t="s">
        <v>63</v>
      </c>
      <c r="F27" s="221"/>
      <c r="G27" s="219"/>
      <c r="H27" s="232"/>
      <c r="I27" s="221"/>
      <c r="J27" s="219"/>
      <c r="K27" s="222"/>
      <c r="L27" s="223" t="s">
        <v>62</v>
      </c>
      <c r="M27" s="219" t="s">
        <v>62</v>
      </c>
      <c r="N27" s="224"/>
      <c r="O27" s="182" t="s">
        <v>62</v>
      </c>
      <c r="P27" s="219" t="s">
        <v>62</v>
      </c>
      <c r="Q27" s="224"/>
      <c r="R27" s="182" t="s">
        <v>62</v>
      </c>
      <c r="S27" s="225" t="s">
        <v>62</v>
      </c>
      <c r="T27" s="224"/>
      <c r="U27" s="193" t="s">
        <v>461</v>
      </c>
      <c r="V27" s="209"/>
      <c r="W27" s="226" t="s">
        <v>515</v>
      </c>
      <c r="X27" s="187" t="s">
        <v>498</v>
      </c>
      <c r="Y27" s="187" t="str">
        <f>VLOOKUP(X27,[2]Sheet1!$A$1:$B$12,2,FALSE)</f>
        <v>인문학</v>
      </c>
    </row>
    <row r="28" spans="2:25" s="189" customFormat="1" ht="30" customHeight="1">
      <c r="B28" s="227">
        <v>14</v>
      </c>
      <c r="C28" s="196" t="s">
        <v>34</v>
      </c>
      <c r="D28" s="230" t="s">
        <v>188</v>
      </c>
      <c r="E28" s="231" t="s">
        <v>189</v>
      </c>
      <c r="F28" s="218"/>
      <c r="G28" s="219"/>
      <c r="H28" s="232"/>
      <c r="I28" s="233"/>
      <c r="J28" s="225" t="s">
        <v>44</v>
      </c>
      <c r="K28" s="224"/>
      <c r="L28" s="233" t="s">
        <v>62</v>
      </c>
      <c r="M28" s="225"/>
      <c r="N28" s="224"/>
      <c r="O28" s="233"/>
      <c r="P28" s="225" t="s">
        <v>62</v>
      </c>
      <c r="Q28" s="224"/>
      <c r="R28" s="233"/>
      <c r="S28" s="225"/>
      <c r="T28" s="224"/>
      <c r="U28" s="193" t="s">
        <v>398</v>
      </c>
      <c r="V28" s="209"/>
      <c r="W28" s="234" t="s">
        <v>423</v>
      </c>
      <c r="X28" s="187" t="s">
        <v>167</v>
      </c>
      <c r="Y28" s="187" t="s">
        <v>398</v>
      </c>
    </row>
    <row r="29" spans="2:25" s="189" customFormat="1" ht="30" customHeight="1">
      <c r="B29" s="227">
        <v>15</v>
      </c>
      <c r="C29" s="196" t="s">
        <v>34</v>
      </c>
      <c r="D29" s="235" t="s">
        <v>191</v>
      </c>
      <c r="E29" s="236" t="s">
        <v>192</v>
      </c>
      <c r="F29" s="221"/>
      <c r="G29" s="219"/>
      <c r="H29" s="232"/>
      <c r="I29" s="218" t="s">
        <v>62</v>
      </c>
      <c r="J29" s="237" t="s">
        <v>62</v>
      </c>
      <c r="K29" s="222"/>
      <c r="L29" s="223" t="s">
        <v>62</v>
      </c>
      <c r="M29" s="219" t="s">
        <v>44</v>
      </c>
      <c r="N29" s="224" t="s">
        <v>62</v>
      </c>
      <c r="O29" s="238"/>
      <c r="P29" s="225"/>
      <c r="Q29" s="224"/>
      <c r="R29" s="238"/>
      <c r="S29" s="225"/>
      <c r="T29" s="224"/>
      <c r="U29" s="193" t="s">
        <v>424</v>
      </c>
      <c r="V29" s="209"/>
      <c r="W29" s="226" t="s">
        <v>425</v>
      </c>
      <c r="X29" s="187" t="s">
        <v>426</v>
      </c>
      <c r="Y29" s="187" t="s">
        <v>424</v>
      </c>
    </row>
    <row r="30" spans="2:25" s="189" customFormat="1" ht="30" customHeight="1">
      <c r="B30" s="227">
        <v>16</v>
      </c>
      <c r="C30" s="196" t="s">
        <v>427</v>
      </c>
      <c r="D30" s="445" t="s">
        <v>78</v>
      </c>
      <c r="E30" s="239" t="s">
        <v>79</v>
      </c>
      <c r="F30" s="240"/>
      <c r="G30" s="225"/>
      <c r="H30" s="224" t="s">
        <v>62</v>
      </c>
      <c r="I30" s="241"/>
      <c r="J30" s="225"/>
      <c r="K30" s="224"/>
      <c r="L30" s="241" t="s">
        <v>62</v>
      </c>
      <c r="M30" s="225"/>
      <c r="N30" s="224"/>
      <c r="O30" s="241"/>
      <c r="P30" s="225"/>
      <c r="Q30" s="224" t="s">
        <v>62</v>
      </c>
      <c r="R30" s="241"/>
      <c r="S30" s="225"/>
      <c r="T30" s="224"/>
      <c r="U30" s="184" t="s">
        <v>461</v>
      </c>
      <c r="V30" s="209"/>
      <c r="W30" s="226" t="s">
        <v>476</v>
      </c>
      <c r="X30" s="187" t="s">
        <v>470</v>
      </c>
      <c r="Y30" s="187" t="str">
        <f>VLOOKUP(X30,[2]Sheet1!$A$1:$B$12,2,FALSE)</f>
        <v>인문학</v>
      </c>
    </row>
    <row r="31" spans="2:25" s="189" customFormat="1" ht="30" customHeight="1">
      <c r="B31" s="227">
        <v>17</v>
      </c>
      <c r="C31" s="196" t="s">
        <v>427</v>
      </c>
      <c r="D31" s="243" t="s">
        <v>68</v>
      </c>
      <c r="E31" s="242" t="s">
        <v>69</v>
      </c>
      <c r="F31" s="240"/>
      <c r="G31" s="225"/>
      <c r="H31" s="224"/>
      <c r="I31" s="241"/>
      <c r="J31" s="225"/>
      <c r="K31" s="224" t="s">
        <v>62</v>
      </c>
      <c r="L31" s="241" t="s">
        <v>62</v>
      </c>
      <c r="M31" s="225" t="s">
        <v>501</v>
      </c>
      <c r="N31" s="224"/>
      <c r="O31" s="241"/>
      <c r="P31" s="225"/>
      <c r="Q31" s="224"/>
      <c r="R31" s="241" t="s">
        <v>62</v>
      </c>
      <c r="S31" s="225"/>
      <c r="T31" s="224"/>
      <c r="U31" s="184" t="s">
        <v>579</v>
      </c>
      <c r="V31" s="209"/>
      <c r="W31" s="226" t="s">
        <v>588</v>
      </c>
      <c r="X31" s="187" t="s">
        <v>581</v>
      </c>
      <c r="Y31" s="187" t="str">
        <f>VLOOKUP(X31,[2]Sheet1!$A$1:$B$12,2,FALSE)</f>
        <v>사회과학</v>
      </c>
    </row>
    <row r="32" spans="2:25" s="189" customFormat="1" ht="30" customHeight="1">
      <c r="B32" s="227">
        <v>18</v>
      </c>
      <c r="C32" s="196" t="s">
        <v>427</v>
      </c>
      <c r="D32" s="243" t="s">
        <v>70</v>
      </c>
      <c r="E32" s="242" t="s">
        <v>71</v>
      </c>
      <c r="F32" s="240"/>
      <c r="G32" s="225"/>
      <c r="H32" s="224"/>
      <c r="I32" s="241"/>
      <c r="J32" s="225"/>
      <c r="K32" s="224"/>
      <c r="L32" s="241"/>
      <c r="M32" s="225"/>
      <c r="N32" s="224"/>
      <c r="O32" s="241" t="s">
        <v>62</v>
      </c>
      <c r="P32" s="225"/>
      <c r="Q32" s="224"/>
      <c r="R32" s="241"/>
      <c r="S32" s="225" t="s">
        <v>62</v>
      </c>
      <c r="T32" s="224" t="s">
        <v>62</v>
      </c>
      <c r="U32" s="184" t="s">
        <v>579</v>
      </c>
      <c r="V32" s="209"/>
      <c r="W32" s="226" t="s">
        <v>595</v>
      </c>
      <c r="X32" s="187" t="s">
        <v>581</v>
      </c>
      <c r="Y32" s="187" t="str">
        <f>VLOOKUP(X32,[2]Sheet1!$A$1:$B$12,2,FALSE)</f>
        <v>사회과학</v>
      </c>
    </row>
    <row r="33" spans="2:25" s="189" customFormat="1" ht="30" customHeight="1">
      <c r="B33" s="227">
        <v>19</v>
      </c>
      <c r="C33" s="196" t="s">
        <v>427</v>
      </c>
      <c r="D33" s="243" t="s">
        <v>85</v>
      </c>
      <c r="E33" s="242" t="s">
        <v>86</v>
      </c>
      <c r="F33" s="240"/>
      <c r="G33" s="225"/>
      <c r="H33" s="224"/>
      <c r="I33" s="241"/>
      <c r="J33" s="225" t="s">
        <v>62</v>
      </c>
      <c r="K33" s="224"/>
      <c r="L33" s="241"/>
      <c r="M33" s="225"/>
      <c r="N33" s="224" t="s">
        <v>62</v>
      </c>
      <c r="O33" s="241"/>
      <c r="P33" s="225" t="s">
        <v>62</v>
      </c>
      <c r="Q33" s="224" t="s">
        <v>62</v>
      </c>
      <c r="R33" s="241"/>
      <c r="S33" s="225"/>
      <c r="T33" s="224"/>
      <c r="U33" s="184" t="s">
        <v>429</v>
      </c>
      <c r="V33" s="209"/>
      <c r="W33" s="226" t="s">
        <v>439</v>
      </c>
      <c r="X33" s="187" t="s">
        <v>431</v>
      </c>
      <c r="Y33" s="187" t="str">
        <f>VLOOKUP(X33,[2]Sheet1!$A$1:$B$12,2,FALSE)</f>
        <v>자연과학</v>
      </c>
    </row>
    <row r="34" spans="2:25" s="189" customFormat="1" ht="30" customHeight="1">
      <c r="B34" s="227">
        <v>20</v>
      </c>
      <c r="C34" s="196" t="s">
        <v>427</v>
      </c>
      <c r="D34" s="465" t="s">
        <v>65</v>
      </c>
      <c r="E34" s="242" t="s">
        <v>449</v>
      </c>
      <c r="F34" s="240"/>
      <c r="G34" s="225"/>
      <c r="H34" s="224"/>
      <c r="I34" s="241"/>
      <c r="J34" s="225" t="s">
        <v>62</v>
      </c>
      <c r="K34" s="224"/>
      <c r="L34" s="241" t="s">
        <v>62</v>
      </c>
      <c r="M34" s="225"/>
      <c r="N34" s="224"/>
      <c r="O34" s="241"/>
      <c r="P34" s="225" t="s">
        <v>62</v>
      </c>
      <c r="Q34" s="224"/>
      <c r="R34" s="241"/>
      <c r="S34" s="225"/>
      <c r="T34" s="224"/>
      <c r="U34" s="184" t="s">
        <v>429</v>
      </c>
      <c r="V34" s="209"/>
      <c r="W34" s="226" t="s">
        <v>450</v>
      </c>
      <c r="X34" s="187" t="s">
        <v>431</v>
      </c>
      <c r="Y34" s="187" t="str">
        <f>VLOOKUP(X34,[2]Sheet1!$A$1:$B$12,2,FALSE)</f>
        <v>자연과학</v>
      </c>
    </row>
    <row r="35" spans="2:25" s="189" customFormat="1" ht="30" customHeight="1">
      <c r="B35" s="227">
        <v>21</v>
      </c>
      <c r="C35" s="196" t="s">
        <v>427</v>
      </c>
      <c r="D35" s="243" t="s">
        <v>74</v>
      </c>
      <c r="E35" s="242" t="s">
        <v>75</v>
      </c>
      <c r="F35" s="240"/>
      <c r="G35" s="225"/>
      <c r="H35" s="224"/>
      <c r="I35" s="241"/>
      <c r="J35" s="225"/>
      <c r="K35" s="224" t="s">
        <v>62</v>
      </c>
      <c r="L35" s="241" t="s">
        <v>62</v>
      </c>
      <c r="M35" s="225"/>
      <c r="N35" s="224"/>
      <c r="O35" s="241"/>
      <c r="P35" s="225"/>
      <c r="Q35" s="224"/>
      <c r="R35" s="241"/>
      <c r="S35" s="225"/>
      <c r="T35" s="224"/>
      <c r="U35" s="184" t="s">
        <v>632</v>
      </c>
      <c r="V35" s="209"/>
      <c r="W35" s="226" t="s">
        <v>666</v>
      </c>
      <c r="X35" s="187" t="s">
        <v>634</v>
      </c>
      <c r="Y35" s="187" t="str">
        <f>VLOOKUP(X35,[2]Sheet1!$A$1:$B$12,2,FALSE)</f>
        <v>사회Trend</v>
      </c>
    </row>
    <row r="36" spans="2:25" s="189" customFormat="1" ht="30" customHeight="1">
      <c r="B36" s="227">
        <v>22</v>
      </c>
      <c r="C36" s="196" t="s">
        <v>427</v>
      </c>
      <c r="D36" s="243" t="s">
        <v>72</v>
      </c>
      <c r="E36" s="474" t="s">
        <v>73</v>
      </c>
      <c r="F36" s="485"/>
      <c r="G36" s="244"/>
      <c r="H36" s="245"/>
      <c r="I36" s="246"/>
      <c r="J36" s="244"/>
      <c r="K36" s="245" t="s">
        <v>62</v>
      </c>
      <c r="L36" s="246" t="s">
        <v>62</v>
      </c>
      <c r="M36" s="244"/>
      <c r="N36" s="245"/>
      <c r="O36" s="246"/>
      <c r="P36" s="244"/>
      <c r="Q36" s="245"/>
      <c r="R36" s="246"/>
      <c r="S36" s="244"/>
      <c r="T36" s="245"/>
      <c r="U36" s="247" t="s">
        <v>632</v>
      </c>
      <c r="V36" s="248"/>
      <c r="W36" s="249" t="s">
        <v>646</v>
      </c>
      <c r="X36" s="187" t="s">
        <v>634</v>
      </c>
      <c r="Y36" s="187" t="str">
        <f>VLOOKUP(X36,[2]Sheet1!$A$1:$B$12,2,FALSE)</f>
        <v>사회Trend</v>
      </c>
    </row>
    <row r="37" spans="2:25" s="189" customFormat="1" ht="30" customHeight="1">
      <c r="B37" s="227">
        <v>23</v>
      </c>
      <c r="C37" s="250" t="s">
        <v>427</v>
      </c>
      <c r="D37" s="454" t="s">
        <v>507</v>
      </c>
      <c r="E37" s="251" t="s">
        <v>508</v>
      </c>
      <c r="F37" s="252"/>
      <c r="G37" s="244"/>
      <c r="H37" s="253"/>
      <c r="I37" s="254"/>
      <c r="J37" s="244"/>
      <c r="K37" s="253"/>
      <c r="L37" s="254" t="s">
        <v>62</v>
      </c>
      <c r="M37" s="244"/>
      <c r="N37" s="253" t="s">
        <v>44</v>
      </c>
      <c r="O37" s="254"/>
      <c r="P37" s="244"/>
      <c r="Q37" s="253" t="s">
        <v>62</v>
      </c>
      <c r="R37" s="254"/>
      <c r="S37" s="244"/>
      <c r="T37" s="253"/>
      <c r="U37" s="247" t="s">
        <v>461</v>
      </c>
      <c r="V37" s="248"/>
      <c r="W37" s="255" t="s">
        <v>509</v>
      </c>
      <c r="X37" s="187" t="s">
        <v>498</v>
      </c>
      <c r="Y37" s="187" t="str">
        <f>VLOOKUP(X37,[2]Sheet1!$A$1:$B$12,2,FALSE)</f>
        <v>인문학</v>
      </c>
    </row>
    <row r="38" spans="2:25" s="189" customFormat="1" ht="30" customHeight="1">
      <c r="B38" s="227">
        <v>24</v>
      </c>
      <c r="C38" s="250" t="s">
        <v>427</v>
      </c>
      <c r="D38" s="437" t="s">
        <v>478</v>
      </c>
      <c r="E38" s="256" t="s">
        <v>479</v>
      </c>
      <c r="F38" s="257"/>
      <c r="G38" s="258"/>
      <c r="H38" s="259"/>
      <c r="I38" s="260"/>
      <c r="J38" s="258"/>
      <c r="K38" s="259"/>
      <c r="L38" s="260"/>
      <c r="M38" s="258" t="s">
        <v>62</v>
      </c>
      <c r="N38" s="259"/>
      <c r="O38" s="260"/>
      <c r="P38" s="258"/>
      <c r="Q38" s="259" t="s">
        <v>62</v>
      </c>
      <c r="R38" s="260"/>
      <c r="S38" s="258"/>
      <c r="T38" s="259"/>
      <c r="U38" s="247" t="s">
        <v>461</v>
      </c>
      <c r="V38" s="261"/>
      <c r="W38" s="255" t="s">
        <v>480</v>
      </c>
      <c r="X38" s="187" t="s">
        <v>481</v>
      </c>
      <c r="Y38" s="187" t="str">
        <f>VLOOKUP(X38,[2]Sheet1!$A$1:$B$12,2,FALSE)</f>
        <v>인문학</v>
      </c>
    </row>
    <row r="39" spans="2:25" s="189" customFormat="1" ht="30" customHeight="1">
      <c r="B39" s="227">
        <v>25</v>
      </c>
      <c r="C39" s="262" t="s">
        <v>427</v>
      </c>
      <c r="D39" s="444" t="s">
        <v>531</v>
      </c>
      <c r="E39" s="263" t="s">
        <v>64</v>
      </c>
      <c r="F39" s="257"/>
      <c r="G39" s="258"/>
      <c r="H39" s="259"/>
      <c r="I39" s="260"/>
      <c r="J39" s="258"/>
      <c r="K39" s="259"/>
      <c r="L39" s="260" t="s">
        <v>62</v>
      </c>
      <c r="M39" s="258"/>
      <c r="N39" s="494" t="s">
        <v>62</v>
      </c>
      <c r="O39" s="260"/>
      <c r="P39" s="258"/>
      <c r="Q39" s="259"/>
      <c r="R39" s="260" t="s">
        <v>62</v>
      </c>
      <c r="S39" s="258"/>
      <c r="T39" s="259"/>
      <c r="U39" s="247" t="s">
        <v>461</v>
      </c>
      <c r="V39" s="261"/>
      <c r="W39" s="255" t="s">
        <v>532</v>
      </c>
      <c r="X39" s="187" t="s">
        <v>498</v>
      </c>
      <c r="Y39" s="187" t="str">
        <f>VLOOKUP(X39,[2]Sheet1!$A$1:$B$12,2,FALSE)</f>
        <v>인문학</v>
      </c>
    </row>
    <row r="40" spans="2:25" s="189" customFormat="1" ht="30" customHeight="1">
      <c r="B40" s="227">
        <v>26</v>
      </c>
      <c r="C40" s="262" t="s">
        <v>427</v>
      </c>
      <c r="D40" s="264" t="s">
        <v>492</v>
      </c>
      <c r="E40" s="265" t="s">
        <v>493</v>
      </c>
      <c r="F40" s="257"/>
      <c r="G40" s="258"/>
      <c r="H40" s="266"/>
      <c r="I40" s="267"/>
      <c r="J40" s="258"/>
      <c r="K40" s="259"/>
      <c r="L40" s="260" t="s">
        <v>62</v>
      </c>
      <c r="M40" s="258"/>
      <c r="N40" s="259"/>
      <c r="O40" s="260" t="s">
        <v>62</v>
      </c>
      <c r="P40" s="258"/>
      <c r="Q40" s="259"/>
      <c r="R40" s="260"/>
      <c r="S40" s="258"/>
      <c r="T40" s="259"/>
      <c r="U40" s="247" t="s">
        <v>461</v>
      </c>
      <c r="V40" s="268"/>
      <c r="W40" s="269" t="s">
        <v>494</v>
      </c>
      <c r="X40" s="187" t="s">
        <v>470</v>
      </c>
      <c r="Y40" s="187" t="str">
        <f>VLOOKUP(X40,[2]Sheet1!$A$1:$B$12,2,FALSE)</f>
        <v>인문학</v>
      </c>
    </row>
    <row r="41" spans="2:25" s="189" customFormat="1" ht="30" customHeight="1">
      <c r="B41" s="227">
        <v>27</v>
      </c>
      <c r="C41" s="262" t="s">
        <v>427</v>
      </c>
      <c r="D41" s="451" t="s">
        <v>482</v>
      </c>
      <c r="E41" s="263" t="s">
        <v>483</v>
      </c>
      <c r="F41" s="257"/>
      <c r="G41" s="258"/>
      <c r="H41" s="259"/>
      <c r="I41" s="260"/>
      <c r="J41" s="258"/>
      <c r="K41" s="259"/>
      <c r="L41" s="260" t="s">
        <v>62</v>
      </c>
      <c r="M41" s="258"/>
      <c r="N41" s="259"/>
      <c r="O41" s="260" t="s">
        <v>62</v>
      </c>
      <c r="P41" s="258"/>
      <c r="Q41" s="259"/>
      <c r="R41" s="260"/>
      <c r="S41" s="258"/>
      <c r="T41" s="259"/>
      <c r="U41" s="247" t="s">
        <v>461</v>
      </c>
      <c r="V41" s="261"/>
      <c r="W41" s="511" t="s">
        <v>484</v>
      </c>
      <c r="X41" s="187" t="s">
        <v>470</v>
      </c>
      <c r="Y41" s="187" t="str">
        <f>VLOOKUP(X41,[2]Sheet1!$A$1:$B$12,2,FALSE)</f>
        <v>인문학</v>
      </c>
    </row>
    <row r="42" spans="2:25" s="189" customFormat="1" ht="30" customHeight="1">
      <c r="B42" s="227">
        <v>28</v>
      </c>
      <c r="C42" s="262" t="s">
        <v>427</v>
      </c>
      <c r="D42" s="458" t="s">
        <v>607</v>
      </c>
      <c r="E42" s="263" t="s">
        <v>608</v>
      </c>
      <c r="F42" s="257"/>
      <c r="G42" s="258"/>
      <c r="H42" s="259"/>
      <c r="I42" s="260"/>
      <c r="J42" s="258"/>
      <c r="K42" s="259"/>
      <c r="L42" s="260" t="s">
        <v>62</v>
      </c>
      <c r="M42" s="258"/>
      <c r="N42" s="259"/>
      <c r="O42" s="260"/>
      <c r="P42" s="258"/>
      <c r="Q42" s="259"/>
      <c r="R42" s="260"/>
      <c r="S42" s="258" t="s">
        <v>62</v>
      </c>
      <c r="T42" s="259"/>
      <c r="U42" s="247" t="s">
        <v>579</v>
      </c>
      <c r="V42" s="261"/>
      <c r="W42" s="511" t="s">
        <v>609</v>
      </c>
      <c r="X42" s="187" t="s">
        <v>581</v>
      </c>
      <c r="Y42" s="187" t="str">
        <f>VLOOKUP(X42,[2]Sheet1!$A$1:$B$12,2,FALSE)</f>
        <v>사회과학</v>
      </c>
    </row>
    <row r="43" spans="2:25" s="189" customFormat="1" ht="30" customHeight="1">
      <c r="B43" s="227">
        <v>29</v>
      </c>
      <c r="C43" s="262" t="s">
        <v>427</v>
      </c>
      <c r="D43" s="444" t="s">
        <v>617</v>
      </c>
      <c r="E43" s="263" t="s">
        <v>618</v>
      </c>
      <c r="F43" s="257"/>
      <c r="G43" s="258"/>
      <c r="H43" s="259"/>
      <c r="I43" s="260"/>
      <c r="J43" s="258"/>
      <c r="K43" s="259"/>
      <c r="L43" s="260" t="s">
        <v>62</v>
      </c>
      <c r="M43" s="258"/>
      <c r="N43" s="259"/>
      <c r="O43" s="260"/>
      <c r="P43" s="258"/>
      <c r="Q43" s="259"/>
      <c r="R43" s="260"/>
      <c r="S43" s="258"/>
      <c r="T43" s="259"/>
      <c r="U43" s="247" t="s">
        <v>579</v>
      </c>
      <c r="V43" s="261"/>
      <c r="W43" s="270" t="s">
        <v>619</v>
      </c>
      <c r="X43" s="187" t="s">
        <v>581</v>
      </c>
      <c r="Y43" s="187" t="str">
        <f>VLOOKUP(X43,[2]Sheet1!$A$1:$B$12,2,FALSE)</f>
        <v>사회과학</v>
      </c>
    </row>
    <row r="44" spans="2:25" s="189" customFormat="1" ht="30" customHeight="1">
      <c r="B44" s="227">
        <v>30</v>
      </c>
      <c r="C44" s="262" t="s">
        <v>427</v>
      </c>
      <c r="D44" s="451" t="s">
        <v>603</v>
      </c>
      <c r="E44" s="263" t="s">
        <v>604</v>
      </c>
      <c r="F44" s="257"/>
      <c r="G44" s="258"/>
      <c r="H44" s="259"/>
      <c r="I44" s="260"/>
      <c r="J44" s="258"/>
      <c r="K44" s="259"/>
      <c r="L44" s="260"/>
      <c r="M44" s="258" t="s">
        <v>62</v>
      </c>
      <c r="N44" s="259" t="s">
        <v>62</v>
      </c>
      <c r="O44" s="260"/>
      <c r="P44" s="258" t="s">
        <v>605</v>
      </c>
      <c r="Q44" s="259"/>
      <c r="R44" s="260"/>
      <c r="S44" s="258" t="s">
        <v>62</v>
      </c>
      <c r="T44" s="259"/>
      <c r="U44" s="247" t="s">
        <v>579</v>
      </c>
      <c r="V44" s="261"/>
      <c r="W44" s="255" t="s">
        <v>606</v>
      </c>
      <c r="X44" s="187" t="s">
        <v>581</v>
      </c>
      <c r="Y44" s="187" t="str">
        <f>VLOOKUP(X44,[2]Sheet1!$A$1:$B$12,2,FALSE)</f>
        <v>사회과학</v>
      </c>
    </row>
    <row r="45" spans="2:25" ht="30" customHeight="1">
      <c r="B45" s="536">
        <v>31</v>
      </c>
      <c r="C45" s="537" t="s">
        <v>427</v>
      </c>
      <c r="D45" s="538" t="s">
        <v>795</v>
      </c>
      <c r="E45" s="539" t="s">
        <v>744</v>
      </c>
      <c r="F45" s="540"/>
      <c r="G45" s="541"/>
      <c r="H45" s="542"/>
      <c r="I45" s="543"/>
      <c r="J45" s="541" t="s">
        <v>62</v>
      </c>
      <c r="K45" s="542"/>
      <c r="L45" s="543"/>
      <c r="M45" s="541"/>
      <c r="N45" s="542" t="s">
        <v>62</v>
      </c>
      <c r="O45" s="543"/>
      <c r="P45" s="541" t="s">
        <v>747</v>
      </c>
      <c r="Q45" s="542" t="s">
        <v>62</v>
      </c>
      <c r="R45" s="543"/>
      <c r="S45" s="541"/>
      <c r="T45" s="542"/>
      <c r="U45" s="544" t="s">
        <v>429</v>
      </c>
      <c r="V45" s="545"/>
      <c r="W45" s="546" t="s">
        <v>745</v>
      </c>
      <c r="X45" s="116" t="s">
        <v>431</v>
      </c>
      <c r="Y45" s="116" t="str">
        <f>VLOOKUP(X45,[2]Sheet1!$A$1:$B$12,2,FALSE)</f>
        <v>자연과학</v>
      </c>
    </row>
    <row r="46" spans="2:25" s="189" customFormat="1" ht="30" customHeight="1">
      <c r="B46" s="227">
        <v>32</v>
      </c>
      <c r="C46" s="262" t="s">
        <v>427</v>
      </c>
      <c r="D46" s="272" t="s">
        <v>436</v>
      </c>
      <c r="E46" s="273" t="s">
        <v>437</v>
      </c>
      <c r="F46" s="274"/>
      <c r="G46" s="258"/>
      <c r="H46" s="275"/>
      <c r="I46" s="276"/>
      <c r="J46" s="258" t="s">
        <v>62</v>
      </c>
      <c r="K46" s="275"/>
      <c r="L46" s="276" t="s">
        <v>62</v>
      </c>
      <c r="M46" s="258"/>
      <c r="N46" s="275"/>
      <c r="O46" s="276"/>
      <c r="P46" s="258" t="s">
        <v>62</v>
      </c>
      <c r="Q46" s="275"/>
      <c r="R46" s="276"/>
      <c r="S46" s="258"/>
      <c r="T46" s="275"/>
      <c r="U46" s="247" t="s">
        <v>429</v>
      </c>
      <c r="V46" s="261"/>
      <c r="W46" s="255" t="s">
        <v>438</v>
      </c>
      <c r="X46" s="187" t="s">
        <v>431</v>
      </c>
      <c r="Y46" s="187" t="str">
        <f>VLOOKUP(X46,[2]Sheet1!$A$1:$B$12,2,FALSE)</f>
        <v>자연과학</v>
      </c>
    </row>
    <row r="47" spans="2:25" s="189" customFormat="1" ht="30" customHeight="1">
      <c r="B47" s="227">
        <v>33</v>
      </c>
      <c r="C47" s="262" t="s">
        <v>427</v>
      </c>
      <c r="D47" s="272" t="s">
        <v>695</v>
      </c>
      <c r="E47" s="277" t="s">
        <v>696</v>
      </c>
      <c r="F47" s="274"/>
      <c r="G47" s="258"/>
      <c r="H47" s="275"/>
      <c r="I47" s="276"/>
      <c r="J47" s="258" t="s">
        <v>62</v>
      </c>
      <c r="K47" s="275"/>
      <c r="L47" s="276" t="s">
        <v>62</v>
      </c>
      <c r="M47" s="258"/>
      <c r="N47" s="275"/>
      <c r="O47" s="276"/>
      <c r="P47" s="258"/>
      <c r="Q47" s="275"/>
      <c r="R47" s="276"/>
      <c r="S47" s="258"/>
      <c r="T47" s="275"/>
      <c r="U47" s="247" t="s">
        <v>632</v>
      </c>
      <c r="V47" s="261"/>
      <c r="W47" s="255" t="s">
        <v>697</v>
      </c>
      <c r="X47" s="187" t="s">
        <v>634</v>
      </c>
      <c r="Y47" s="187" t="str">
        <f>VLOOKUP(X47,[2]Sheet1!$A$1:$B$12,2,FALSE)</f>
        <v>사회Trend</v>
      </c>
    </row>
    <row r="48" spans="2:25" s="189" customFormat="1" ht="30" customHeight="1">
      <c r="B48" s="227">
        <v>34</v>
      </c>
      <c r="C48" s="262" t="s">
        <v>427</v>
      </c>
      <c r="D48" s="466" t="s">
        <v>650</v>
      </c>
      <c r="E48" s="278" t="s">
        <v>651</v>
      </c>
      <c r="F48" s="279" t="s">
        <v>652</v>
      </c>
      <c r="G48" s="280" t="s">
        <v>62</v>
      </c>
      <c r="H48" s="281" t="s">
        <v>62</v>
      </c>
      <c r="I48" s="282"/>
      <c r="J48" s="280"/>
      <c r="K48" s="281"/>
      <c r="L48" s="282"/>
      <c r="M48" s="280"/>
      <c r="N48" s="281"/>
      <c r="O48" s="282"/>
      <c r="P48" s="280"/>
      <c r="Q48" s="281"/>
      <c r="R48" s="282"/>
      <c r="S48" s="280"/>
      <c r="T48" s="281"/>
      <c r="U48" s="247" t="s">
        <v>632</v>
      </c>
      <c r="V48" s="283"/>
      <c r="W48" s="210" t="s">
        <v>653</v>
      </c>
      <c r="X48" s="187" t="s">
        <v>634</v>
      </c>
      <c r="Y48" s="187" t="str">
        <f>VLOOKUP(X48,[2]Sheet1!$A$1:$B$12,2,FALSE)</f>
        <v>사회Trend</v>
      </c>
    </row>
    <row r="49" spans="2:25" s="189" customFormat="1" ht="30" customHeight="1">
      <c r="B49" s="227">
        <v>35</v>
      </c>
      <c r="C49" s="284" t="s">
        <v>427</v>
      </c>
      <c r="D49" s="438" t="s">
        <v>647</v>
      </c>
      <c r="E49" s="285" t="s">
        <v>648</v>
      </c>
      <c r="F49" s="286" t="s">
        <v>62</v>
      </c>
      <c r="G49" s="287" t="s">
        <v>62</v>
      </c>
      <c r="H49" s="288" t="s">
        <v>62</v>
      </c>
      <c r="I49" s="289"/>
      <c r="J49" s="287"/>
      <c r="K49" s="288"/>
      <c r="L49" s="289"/>
      <c r="M49" s="287"/>
      <c r="N49" s="288"/>
      <c r="O49" s="289"/>
      <c r="P49" s="287"/>
      <c r="Q49" s="288"/>
      <c r="R49" s="289"/>
      <c r="S49" s="287"/>
      <c r="T49" s="288"/>
      <c r="U49" s="247" t="s">
        <v>632</v>
      </c>
      <c r="V49" s="290"/>
      <c r="W49" s="210" t="s">
        <v>649</v>
      </c>
      <c r="X49" s="187" t="s">
        <v>634</v>
      </c>
      <c r="Y49" s="187" t="str">
        <f>VLOOKUP(X49,[2]Sheet1!$A$1:$B$12,2,FALSE)</f>
        <v>사회Trend</v>
      </c>
    </row>
    <row r="50" spans="2:25" s="189" customFormat="1" ht="30" customHeight="1">
      <c r="B50" s="227">
        <v>36</v>
      </c>
      <c r="C50" s="291" t="s">
        <v>427</v>
      </c>
      <c r="D50" s="456" t="s">
        <v>642</v>
      </c>
      <c r="E50" s="477" t="s">
        <v>643</v>
      </c>
      <c r="F50" s="486" t="s">
        <v>644</v>
      </c>
      <c r="G50" s="293"/>
      <c r="H50" s="294" t="s">
        <v>62</v>
      </c>
      <c r="I50" s="292"/>
      <c r="J50" s="293"/>
      <c r="K50" s="294"/>
      <c r="L50" s="292" t="s">
        <v>62</v>
      </c>
      <c r="M50" s="293"/>
      <c r="N50" s="294" t="s">
        <v>62</v>
      </c>
      <c r="O50" s="292"/>
      <c r="P50" s="293"/>
      <c r="Q50" s="294"/>
      <c r="R50" s="292"/>
      <c r="S50" s="293" t="s">
        <v>62</v>
      </c>
      <c r="T50" s="294"/>
      <c r="U50" s="247" t="s">
        <v>641</v>
      </c>
      <c r="V50" s="295"/>
      <c r="W50" s="296" t="s">
        <v>645</v>
      </c>
      <c r="X50" s="187" t="s">
        <v>640</v>
      </c>
      <c r="Y50" s="358" t="s">
        <v>641</v>
      </c>
    </row>
    <row r="51" spans="2:25" s="189" customFormat="1" ht="30" customHeight="1">
      <c r="B51" s="227">
        <v>37</v>
      </c>
      <c r="C51" s="297" t="s">
        <v>427</v>
      </c>
      <c r="D51" s="439" t="s">
        <v>145</v>
      </c>
      <c r="E51" s="298" t="s">
        <v>146</v>
      </c>
      <c r="F51" s="299"/>
      <c r="G51" s="300"/>
      <c r="H51" s="301"/>
      <c r="I51" s="299"/>
      <c r="J51" s="300"/>
      <c r="K51" s="301"/>
      <c r="L51" s="299"/>
      <c r="M51" s="300"/>
      <c r="N51" s="301"/>
      <c r="O51" s="299" t="s">
        <v>62</v>
      </c>
      <c r="P51" s="300"/>
      <c r="Q51" s="301"/>
      <c r="R51" s="299" t="s">
        <v>62</v>
      </c>
      <c r="S51" s="300" t="s">
        <v>62</v>
      </c>
      <c r="T51" s="301" t="s">
        <v>62</v>
      </c>
      <c r="U51" s="247" t="s">
        <v>706</v>
      </c>
      <c r="V51" s="302"/>
      <c r="W51" s="210" t="s">
        <v>709</v>
      </c>
      <c r="X51" s="187" t="s">
        <v>708</v>
      </c>
      <c r="Y51" s="187" t="str">
        <f>VLOOKUP(X51,[2]Sheet1!$A$1:$B$12,2,FALSE)</f>
        <v>기타</v>
      </c>
    </row>
    <row r="52" spans="2:25" s="189" customFormat="1" ht="30" customHeight="1">
      <c r="B52" s="227">
        <v>38</v>
      </c>
      <c r="C52" s="303" t="s">
        <v>427</v>
      </c>
      <c r="D52" s="385" t="s">
        <v>95</v>
      </c>
      <c r="E52" s="305" t="s">
        <v>96</v>
      </c>
      <c r="F52" s="306"/>
      <c r="G52" s="300"/>
      <c r="H52" s="301"/>
      <c r="I52" s="299"/>
      <c r="J52" s="300"/>
      <c r="K52" s="301"/>
      <c r="L52" s="299" t="s">
        <v>62</v>
      </c>
      <c r="M52" s="300"/>
      <c r="N52" s="301"/>
      <c r="O52" s="299"/>
      <c r="P52" s="300" t="s">
        <v>62</v>
      </c>
      <c r="Q52" s="301"/>
      <c r="R52" s="299"/>
      <c r="S52" s="300"/>
      <c r="T52" s="301"/>
      <c r="U52" s="247" t="s">
        <v>706</v>
      </c>
      <c r="V52" s="302"/>
      <c r="W52" s="255" t="s">
        <v>716</v>
      </c>
      <c r="X52" s="187" t="s">
        <v>711</v>
      </c>
      <c r="Y52" s="187" t="str">
        <f>VLOOKUP(X52,[2]Sheet1!$A$1:$B$12,2,FALSE)</f>
        <v>기타</v>
      </c>
    </row>
    <row r="53" spans="2:25" s="189" customFormat="1" ht="30" customHeight="1">
      <c r="B53" s="227">
        <v>39</v>
      </c>
      <c r="C53" s="303" t="s">
        <v>427</v>
      </c>
      <c r="D53" s="354" t="s">
        <v>444</v>
      </c>
      <c r="E53" s="305" t="s">
        <v>445</v>
      </c>
      <c r="F53" s="306"/>
      <c r="G53" s="300"/>
      <c r="H53" s="301"/>
      <c r="I53" s="299"/>
      <c r="J53" s="300" t="s">
        <v>62</v>
      </c>
      <c r="K53" s="301"/>
      <c r="L53" s="299" t="s">
        <v>62</v>
      </c>
      <c r="M53" s="300"/>
      <c r="N53" s="301"/>
      <c r="O53" s="299"/>
      <c r="P53" s="300" t="s">
        <v>62</v>
      </c>
      <c r="Q53" s="301"/>
      <c r="R53" s="299"/>
      <c r="S53" s="300"/>
      <c r="T53" s="301"/>
      <c r="U53" s="247" t="s">
        <v>429</v>
      </c>
      <c r="V53" s="302"/>
      <c r="W53" s="255" t="s">
        <v>446</v>
      </c>
      <c r="X53" s="187" t="s">
        <v>431</v>
      </c>
      <c r="Y53" s="187" t="str">
        <f>VLOOKUP(X53,[2]Sheet1!$A$1:$B$12,2,FALSE)</f>
        <v>자연과학</v>
      </c>
    </row>
    <row r="54" spans="2:25" s="189" customFormat="1" ht="30" customHeight="1">
      <c r="B54" s="227">
        <v>40</v>
      </c>
      <c r="C54" s="303" t="s">
        <v>427</v>
      </c>
      <c r="D54" s="447" t="s">
        <v>670</v>
      </c>
      <c r="E54" s="305" t="s">
        <v>671</v>
      </c>
      <c r="F54" s="306"/>
      <c r="G54" s="300"/>
      <c r="H54" s="301"/>
      <c r="I54" s="299"/>
      <c r="J54" s="300"/>
      <c r="K54" s="301"/>
      <c r="L54" s="299" t="s">
        <v>62</v>
      </c>
      <c r="M54" s="300"/>
      <c r="N54" s="301"/>
      <c r="O54" s="299"/>
      <c r="P54" s="300"/>
      <c r="Q54" s="301"/>
      <c r="R54" s="299" t="s">
        <v>62</v>
      </c>
      <c r="S54" s="300"/>
      <c r="T54" s="301"/>
      <c r="U54" s="247" t="s">
        <v>632</v>
      </c>
      <c r="V54" s="302"/>
      <c r="W54" s="499" t="s">
        <v>672</v>
      </c>
      <c r="X54" s="187" t="s">
        <v>634</v>
      </c>
      <c r="Y54" s="187" t="str">
        <f>VLOOKUP(X54,[2]Sheet1!$A$1:$B$12,2,FALSE)</f>
        <v>사회Trend</v>
      </c>
    </row>
    <row r="55" spans="2:25" s="189" customFormat="1" ht="30" customHeight="1">
      <c r="B55" s="227">
        <v>41</v>
      </c>
      <c r="C55" s="311" t="s">
        <v>427</v>
      </c>
      <c r="D55" s="385" t="s">
        <v>80</v>
      </c>
      <c r="E55" s="305" t="s">
        <v>81</v>
      </c>
      <c r="F55" s="306"/>
      <c r="G55" s="300"/>
      <c r="H55" s="301"/>
      <c r="I55" s="299"/>
      <c r="J55" s="300"/>
      <c r="K55" s="301"/>
      <c r="L55" s="299" t="s">
        <v>62</v>
      </c>
      <c r="M55" s="300"/>
      <c r="N55" s="301"/>
      <c r="O55" s="299" t="s">
        <v>62</v>
      </c>
      <c r="P55" s="300"/>
      <c r="Q55" s="301"/>
      <c r="R55" s="299"/>
      <c r="S55" s="300"/>
      <c r="T55" s="301"/>
      <c r="U55" s="247" t="s">
        <v>461</v>
      </c>
      <c r="V55" s="313"/>
      <c r="W55" s="255" t="s">
        <v>477</v>
      </c>
      <c r="X55" s="187" t="s">
        <v>470</v>
      </c>
      <c r="Y55" s="187" t="str">
        <f>VLOOKUP(X55,[2]Sheet1!$A$1:$B$12,2,FALSE)</f>
        <v>인문학</v>
      </c>
    </row>
    <row r="56" spans="2:25" s="189" customFormat="1" ht="30" customHeight="1">
      <c r="B56" s="227">
        <v>42</v>
      </c>
      <c r="C56" s="311" t="s">
        <v>427</v>
      </c>
      <c r="D56" s="447" t="s">
        <v>712</v>
      </c>
      <c r="E56" s="305" t="s">
        <v>713</v>
      </c>
      <c r="F56" s="306"/>
      <c r="G56" s="300"/>
      <c r="H56" s="301"/>
      <c r="I56" s="299"/>
      <c r="J56" s="300"/>
      <c r="K56" s="301"/>
      <c r="L56" s="299"/>
      <c r="M56" s="300"/>
      <c r="N56" s="301"/>
      <c r="O56" s="299"/>
      <c r="P56" s="300" t="s">
        <v>62</v>
      </c>
      <c r="Q56" s="301"/>
      <c r="R56" s="299"/>
      <c r="S56" s="300" t="s">
        <v>62</v>
      </c>
      <c r="T56" s="301"/>
      <c r="U56" s="247" t="s">
        <v>391</v>
      </c>
      <c r="V56" s="313"/>
      <c r="W56" s="255" t="s">
        <v>714</v>
      </c>
      <c r="X56" s="187" t="s">
        <v>711</v>
      </c>
      <c r="Y56" s="187" t="str">
        <f>VLOOKUP(X56,[2]Sheet1!$A$1:$B$12,2,FALSE)</f>
        <v>기타</v>
      </c>
    </row>
    <row r="57" spans="2:25" s="189" customFormat="1" ht="30" customHeight="1">
      <c r="B57" s="227">
        <v>43</v>
      </c>
      <c r="C57" s="311" t="s">
        <v>427</v>
      </c>
      <c r="D57" s="385" t="s">
        <v>732</v>
      </c>
      <c r="E57" s="315" t="s">
        <v>733</v>
      </c>
      <c r="F57" s="221"/>
      <c r="G57" s="219"/>
      <c r="H57" s="220"/>
      <c r="I57" s="182"/>
      <c r="J57" s="219"/>
      <c r="K57" s="220"/>
      <c r="L57" s="182"/>
      <c r="M57" s="219"/>
      <c r="N57" s="220"/>
      <c r="O57" s="182"/>
      <c r="P57" s="219" t="s">
        <v>62</v>
      </c>
      <c r="Q57" s="220"/>
      <c r="R57" s="182"/>
      <c r="S57" s="219"/>
      <c r="T57" s="220"/>
      <c r="U57" s="193" t="s">
        <v>706</v>
      </c>
      <c r="V57" s="214"/>
      <c r="W57" s="316" t="s">
        <v>734</v>
      </c>
      <c r="X57" s="187" t="s">
        <v>711</v>
      </c>
      <c r="Y57" s="187" t="str">
        <f>VLOOKUP(X57,[2]Sheet1!$A$1:$B$12,2,FALSE)</f>
        <v>기타</v>
      </c>
    </row>
    <row r="58" spans="2:25" s="189" customFormat="1" ht="30" customHeight="1">
      <c r="B58" s="227">
        <v>44</v>
      </c>
      <c r="C58" s="317" t="s">
        <v>427</v>
      </c>
      <c r="D58" s="354" t="s">
        <v>76</v>
      </c>
      <c r="E58" s="305" t="s">
        <v>77</v>
      </c>
      <c r="F58" s="306"/>
      <c r="G58" s="300"/>
      <c r="H58" s="301"/>
      <c r="I58" s="299"/>
      <c r="J58" s="300"/>
      <c r="K58" s="301"/>
      <c r="L58" s="299" t="s">
        <v>62</v>
      </c>
      <c r="M58" s="300" t="s">
        <v>62</v>
      </c>
      <c r="N58" s="301"/>
      <c r="O58" s="299" t="s">
        <v>468</v>
      </c>
      <c r="P58" s="300"/>
      <c r="Q58" s="301" t="s">
        <v>62</v>
      </c>
      <c r="R58" s="299"/>
      <c r="S58" s="300"/>
      <c r="T58" s="301"/>
      <c r="U58" s="247" t="s">
        <v>461</v>
      </c>
      <c r="V58" s="318"/>
      <c r="W58" s="255" t="s">
        <v>469</v>
      </c>
      <c r="X58" s="187" t="s">
        <v>470</v>
      </c>
      <c r="Y58" s="187" t="str">
        <f>VLOOKUP(X58,[2]Sheet1!$A$1:$B$12,2,FALSE)</f>
        <v>인문학</v>
      </c>
    </row>
    <row r="59" spans="2:25" s="189" customFormat="1" ht="30" customHeight="1">
      <c r="B59" s="227">
        <v>45</v>
      </c>
      <c r="C59" s="317" t="s">
        <v>427</v>
      </c>
      <c r="D59" s="385" t="s">
        <v>89</v>
      </c>
      <c r="E59" s="305" t="s">
        <v>90</v>
      </c>
      <c r="F59" s="306"/>
      <c r="G59" s="300"/>
      <c r="H59" s="301"/>
      <c r="I59" s="299"/>
      <c r="J59" s="300"/>
      <c r="K59" s="301"/>
      <c r="L59" s="299"/>
      <c r="M59" s="300"/>
      <c r="N59" s="301"/>
      <c r="O59" s="299"/>
      <c r="P59" s="300" t="s">
        <v>62</v>
      </c>
      <c r="Q59" s="301"/>
      <c r="R59" s="299"/>
      <c r="S59" s="300"/>
      <c r="T59" s="301" t="s">
        <v>62</v>
      </c>
      <c r="U59" s="247" t="s">
        <v>706</v>
      </c>
      <c r="V59" s="318"/>
      <c r="W59" s="349" t="s">
        <v>710</v>
      </c>
      <c r="X59" s="187" t="s">
        <v>711</v>
      </c>
      <c r="Y59" s="187" t="str">
        <f>VLOOKUP(X59,[2]Sheet1!$A$1:$B$12,2,FALSE)</f>
        <v>기타</v>
      </c>
    </row>
    <row r="60" spans="2:25" s="189" customFormat="1" ht="30" customHeight="1">
      <c r="B60" s="227">
        <v>46</v>
      </c>
      <c r="C60" s="317" t="s">
        <v>427</v>
      </c>
      <c r="D60" s="354" t="s">
        <v>87</v>
      </c>
      <c r="E60" s="321" t="s">
        <v>447</v>
      </c>
      <c r="F60" s="322"/>
      <c r="G60" s="219"/>
      <c r="H60" s="220"/>
      <c r="I60" s="182"/>
      <c r="J60" s="219" t="s">
        <v>62</v>
      </c>
      <c r="K60" s="220"/>
      <c r="L60" s="182"/>
      <c r="M60" s="219"/>
      <c r="N60" s="220" t="s">
        <v>62</v>
      </c>
      <c r="O60" s="182"/>
      <c r="P60" s="219" t="s">
        <v>62</v>
      </c>
      <c r="Q60" s="220" t="s">
        <v>62</v>
      </c>
      <c r="R60" s="182"/>
      <c r="S60" s="219"/>
      <c r="T60" s="220"/>
      <c r="U60" s="247" t="s">
        <v>429</v>
      </c>
      <c r="V60" s="318"/>
      <c r="W60" s="255" t="s">
        <v>448</v>
      </c>
      <c r="X60" s="187" t="s">
        <v>431</v>
      </c>
      <c r="Y60" s="187" t="str">
        <f>VLOOKUP(X60,[2]Sheet1!$A$1:$B$12,2,FALSE)</f>
        <v>자연과학</v>
      </c>
    </row>
    <row r="61" spans="2:25" s="189" customFormat="1" ht="30" customHeight="1">
      <c r="B61" s="227">
        <v>47</v>
      </c>
      <c r="C61" s="317" t="s">
        <v>427</v>
      </c>
      <c r="D61" s="460" t="s">
        <v>143</v>
      </c>
      <c r="E61" s="323" t="s">
        <v>144</v>
      </c>
      <c r="F61" s="221"/>
      <c r="G61" s="219"/>
      <c r="H61" s="220" t="s">
        <v>62</v>
      </c>
      <c r="I61" s="182"/>
      <c r="J61" s="219"/>
      <c r="K61" s="220"/>
      <c r="L61" s="182" t="s">
        <v>62</v>
      </c>
      <c r="M61" s="219"/>
      <c r="N61" s="220"/>
      <c r="O61" s="182"/>
      <c r="P61" s="219"/>
      <c r="Q61" s="220"/>
      <c r="R61" s="182"/>
      <c r="S61" s="219"/>
      <c r="T61" s="220"/>
      <c r="U61" s="247" t="s">
        <v>632</v>
      </c>
      <c r="V61" s="318"/>
      <c r="W61" s="255" t="s">
        <v>691</v>
      </c>
      <c r="X61" s="187" t="s">
        <v>634</v>
      </c>
      <c r="Y61" s="187" t="str">
        <f>VLOOKUP(X61,[2]Sheet1!$A$1:$B$12,2,FALSE)</f>
        <v>사회Trend</v>
      </c>
    </row>
    <row r="62" spans="2:25" s="189" customFormat="1" ht="30" customHeight="1">
      <c r="B62" s="227">
        <v>48</v>
      </c>
      <c r="C62" s="317" t="s">
        <v>427</v>
      </c>
      <c r="D62" s="453" t="s">
        <v>66</v>
      </c>
      <c r="E62" s="324" t="s">
        <v>67</v>
      </c>
      <c r="F62" s="322"/>
      <c r="G62" s="325"/>
      <c r="H62" s="326"/>
      <c r="I62" s="327"/>
      <c r="J62" s="325"/>
      <c r="K62" s="326"/>
      <c r="L62" s="327" t="s">
        <v>62</v>
      </c>
      <c r="M62" s="325"/>
      <c r="N62" s="326"/>
      <c r="O62" s="327"/>
      <c r="P62" s="325"/>
      <c r="Q62" s="326"/>
      <c r="R62" s="496" t="s">
        <v>62</v>
      </c>
      <c r="S62" s="325"/>
      <c r="T62" s="326"/>
      <c r="U62" s="247" t="s">
        <v>579</v>
      </c>
      <c r="V62" s="318"/>
      <c r="W62" s="255" t="s">
        <v>587</v>
      </c>
      <c r="X62" s="187" t="s">
        <v>581</v>
      </c>
      <c r="Y62" s="187" t="str">
        <f>VLOOKUP(X62,[2]Sheet1!$A$1:$B$12,2,FALSE)</f>
        <v>사회과학</v>
      </c>
    </row>
    <row r="63" spans="2:25" s="189" customFormat="1" ht="30" customHeight="1">
      <c r="B63" s="227">
        <v>49</v>
      </c>
      <c r="C63" s="317" t="s">
        <v>427</v>
      </c>
      <c r="D63" s="443" t="s">
        <v>116</v>
      </c>
      <c r="E63" s="328" t="s">
        <v>117</v>
      </c>
      <c r="F63" s="322"/>
      <c r="G63" s="325"/>
      <c r="H63" s="326"/>
      <c r="I63" s="327"/>
      <c r="J63" s="325"/>
      <c r="K63" s="326"/>
      <c r="L63" s="327"/>
      <c r="M63" s="325"/>
      <c r="N63" s="326"/>
      <c r="O63" s="327"/>
      <c r="P63" s="325" t="s">
        <v>62</v>
      </c>
      <c r="Q63" s="326"/>
      <c r="R63" s="327"/>
      <c r="S63" s="325"/>
      <c r="T63" s="326" t="s">
        <v>62</v>
      </c>
      <c r="U63" s="247" t="s">
        <v>579</v>
      </c>
      <c r="V63" s="318"/>
      <c r="W63" s="255" t="s">
        <v>586</v>
      </c>
      <c r="X63" s="187" t="s">
        <v>581</v>
      </c>
      <c r="Y63" s="187" t="str">
        <f>VLOOKUP(X63,[2]Sheet1!$A$1:$B$12,2,FALSE)</f>
        <v>사회과학</v>
      </c>
    </row>
    <row r="64" spans="2:25" s="189" customFormat="1" ht="30" customHeight="1">
      <c r="B64" s="227">
        <v>50</v>
      </c>
      <c r="C64" s="317" t="s">
        <v>427</v>
      </c>
      <c r="D64" s="450" t="s">
        <v>528</v>
      </c>
      <c r="E64" s="328" t="s">
        <v>529</v>
      </c>
      <c r="F64" s="322"/>
      <c r="G64" s="325"/>
      <c r="H64" s="326"/>
      <c r="I64" s="327"/>
      <c r="J64" s="325"/>
      <c r="K64" s="326"/>
      <c r="L64" s="327" t="s">
        <v>62</v>
      </c>
      <c r="M64" s="325"/>
      <c r="N64" s="326"/>
      <c r="O64" s="327"/>
      <c r="P64" s="325"/>
      <c r="Q64" s="326"/>
      <c r="R64" s="327"/>
      <c r="S64" s="325" t="s">
        <v>62</v>
      </c>
      <c r="T64" s="326"/>
      <c r="U64" s="247" t="s">
        <v>461</v>
      </c>
      <c r="V64" s="318"/>
      <c r="W64" s="255" t="s">
        <v>530</v>
      </c>
      <c r="X64" s="187" t="s">
        <v>498</v>
      </c>
      <c r="Y64" s="187" t="str">
        <f>VLOOKUP(X64,[2]Sheet1!$A$1:$B$12,2,FALSE)</f>
        <v>인문학</v>
      </c>
    </row>
    <row r="65" spans="2:25" s="189" customFormat="1" ht="30" customHeight="1">
      <c r="B65" s="227">
        <v>51</v>
      </c>
      <c r="C65" s="317" t="s">
        <v>427</v>
      </c>
      <c r="D65" s="329" t="s">
        <v>735</v>
      </c>
      <c r="E65" s="328" t="s">
        <v>736</v>
      </c>
      <c r="F65" s="322"/>
      <c r="G65" s="325"/>
      <c r="H65" s="326"/>
      <c r="I65" s="327"/>
      <c r="J65" s="325"/>
      <c r="K65" s="326"/>
      <c r="L65" s="327"/>
      <c r="M65" s="325"/>
      <c r="N65" s="326"/>
      <c r="O65" s="327"/>
      <c r="P65" s="325" t="s">
        <v>62</v>
      </c>
      <c r="Q65" s="326"/>
      <c r="R65" s="327"/>
      <c r="S65" s="325" t="s">
        <v>62</v>
      </c>
      <c r="T65" s="326"/>
      <c r="U65" s="247" t="s">
        <v>391</v>
      </c>
      <c r="V65" s="318"/>
      <c r="W65" s="255" t="s">
        <v>737</v>
      </c>
      <c r="X65" s="187" t="s">
        <v>711</v>
      </c>
      <c r="Y65" s="187" t="str">
        <f>VLOOKUP(X65,[2]Sheet1!$A$1:$B$12,2,FALSE)</f>
        <v>기타</v>
      </c>
    </row>
    <row r="66" spans="2:25" s="189" customFormat="1" ht="30" customHeight="1">
      <c r="B66" s="227">
        <v>52</v>
      </c>
      <c r="C66" s="317" t="s">
        <v>427</v>
      </c>
      <c r="D66" s="329" t="s">
        <v>471</v>
      </c>
      <c r="E66" s="328" t="s">
        <v>472</v>
      </c>
      <c r="F66" s="322"/>
      <c r="G66" s="325"/>
      <c r="H66" s="326"/>
      <c r="I66" s="327"/>
      <c r="J66" s="325"/>
      <c r="K66" s="326"/>
      <c r="L66" s="327" t="s">
        <v>62</v>
      </c>
      <c r="M66" s="325"/>
      <c r="N66" s="326"/>
      <c r="O66" s="327" t="s">
        <v>473</v>
      </c>
      <c r="P66" s="325"/>
      <c r="Q66" s="326"/>
      <c r="R66" s="327"/>
      <c r="S66" s="325"/>
      <c r="T66" s="326"/>
      <c r="U66" s="247" t="s">
        <v>461</v>
      </c>
      <c r="V66" s="318"/>
      <c r="W66" s="255" t="s">
        <v>474</v>
      </c>
      <c r="X66" s="187" t="s">
        <v>475</v>
      </c>
      <c r="Y66" s="187" t="str">
        <f>VLOOKUP(X66,[2]Sheet1!$A$1:$B$12,2,FALSE)</f>
        <v>인문학</v>
      </c>
    </row>
    <row r="67" spans="2:25" s="189" customFormat="1" ht="30" customHeight="1">
      <c r="B67" s="227">
        <v>53</v>
      </c>
      <c r="C67" s="317" t="s">
        <v>427</v>
      </c>
      <c r="D67" s="450" t="s">
        <v>589</v>
      </c>
      <c r="E67" s="472" t="s">
        <v>590</v>
      </c>
      <c r="F67" s="484"/>
      <c r="G67" s="325"/>
      <c r="H67" s="326"/>
      <c r="I67" s="330"/>
      <c r="J67" s="325"/>
      <c r="K67" s="326"/>
      <c r="L67" s="330" t="s">
        <v>62</v>
      </c>
      <c r="M67" s="325"/>
      <c r="N67" s="326"/>
      <c r="O67" s="330"/>
      <c r="P67" s="325"/>
      <c r="Q67" s="326"/>
      <c r="R67" s="330"/>
      <c r="S67" s="325" t="s">
        <v>62</v>
      </c>
      <c r="T67" s="326"/>
      <c r="U67" s="247" t="s">
        <v>579</v>
      </c>
      <c r="V67" s="318"/>
      <c r="W67" s="502" t="s">
        <v>591</v>
      </c>
      <c r="X67" s="187" t="s">
        <v>581</v>
      </c>
      <c r="Y67" s="187" t="str">
        <f>VLOOKUP(X67,[2]Sheet1!$A$1:$B$12,2,FALSE)</f>
        <v>사회과학</v>
      </c>
    </row>
    <row r="68" spans="2:25" s="189" customFormat="1" ht="30" customHeight="1">
      <c r="B68" s="227">
        <v>54</v>
      </c>
      <c r="C68" s="317" t="s">
        <v>427</v>
      </c>
      <c r="D68" s="450" t="s">
        <v>592</v>
      </c>
      <c r="E68" s="482" t="s">
        <v>593</v>
      </c>
      <c r="F68" s="487"/>
      <c r="G68" s="333"/>
      <c r="H68" s="331"/>
      <c r="I68" s="332"/>
      <c r="J68" s="333"/>
      <c r="K68" s="331"/>
      <c r="L68" s="332"/>
      <c r="M68" s="333"/>
      <c r="N68" s="331" t="s">
        <v>62</v>
      </c>
      <c r="O68" s="332"/>
      <c r="P68" s="333"/>
      <c r="Q68" s="331"/>
      <c r="R68" s="332"/>
      <c r="S68" s="333" t="s">
        <v>62</v>
      </c>
      <c r="T68" s="331"/>
      <c r="U68" s="247" t="s">
        <v>579</v>
      </c>
      <c r="V68" s="302"/>
      <c r="W68" s="499" t="s">
        <v>594</v>
      </c>
      <c r="X68" s="187" t="s">
        <v>581</v>
      </c>
      <c r="Y68" s="187" t="str">
        <f>VLOOKUP(X68,[2]Sheet1!$A$1:$B$12,2,FALSE)</f>
        <v>사회과학</v>
      </c>
    </row>
    <row r="69" spans="2:25" s="189" customFormat="1" ht="30" customHeight="1">
      <c r="B69" s="227">
        <v>55</v>
      </c>
      <c r="C69" s="303" t="s">
        <v>427</v>
      </c>
      <c r="D69" s="450" t="s">
        <v>451</v>
      </c>
      <c r="E69" s="475" t="s">
        <v>452</v>
      </c>
      <c r="F69" s="322"/>
      <c r="G69" s="336"/>
      <c r="H69" s="335"/>
      <c r="I69" s="327"/>
      <c r="J69" s="336" t="s">
        <v>62</v>
      </c>
      <c r="K69" s="335"/>
      <c r="L69" s="327"/>
      <c r="M69" s="336"/>
      <c r="N69" s="335" t="s">
        <v>62</v>
      </c>
      <c r="O69" s="327"/>
      <c r="P69" s="336" t="s">
        <v>62</v>
      </c>
      <c r="Q69" s="335" t="s">
        <v>62</v>
      </c>
      <c r="R69" s="327"/>
      <c r="S69" s="336"/>
      <c r="T69" s="335"/>
      <c r="U69" s="247" t="s">
        <v>429</v>
      </c>
      <c r="V69" s="302"/>
      <c r="W69" s="210" t="s">
        <v>453</v>
      </c>
      <c r="X69" s="187" t="s">
        <v>431</v>
      </c>
      <c r="Y69" s="187" t="str">
        <f>VLOOKUP(X69,[2]Sheet1!$A$1:$B$12,2,FALSE)</f>
        <v>자연과학</v>
      </c>
    </row>
    <row r="70" spans="2:25" s="189" customFormat="1" ht="30" customHeight="1">
      <c r="B70" s="227">
        <v>56</v>
      </c>
      <c r="C70" s="303" t="s">
        <v>427</v>
      </c>
      <c r="D70" s="450" t="s">
        <v>692</v>
      </c>
      <c r="E70" s="475" t="s">
        <v>693</v>
      </c>
      <c r="F70" s="322"/>
      <c r="G70" s="336" t="s">
        <v>62</v>
      </c>
      <c r="H70" s="335"/>
      <c r="I70" s="327"/>
      <c r="J70" s="336"/>
      <c r="K70" s="335"/>
      <c r="L70" s="327" t="s">
        <v>62</v>
      </c>
      <c r="M70" s="336"/>
      <c r="N70" s="335"/>
      <c r="O70" s="327"/>
      <c r="P70" s="336"/>
      <c r="Q70" s="335"/>
      <c r="R70" s="327"/>
      <c r="S70" s="336" t="s">
        <v>62</v>
      </c>
      <c r="T70" s="335"/>
      <c r="U70" s="247" t="s">
        <v>632</v>
      </c>
      <c r="V70" s="302"/>
      <c r="W70" s="362" t="s">
        <v>694</v>
      </c>
      <c r="X70" s="187" t="s">
        <v>634</v>
      </c>
      <c r="Y70" s="187" t="str">
        <f>VLOOKUP(X70,[2]Sheet1!$A$1:$B$12,2,FALSE)</f>
        <v>사회Trend</v>
      </c>
    </row>
    <row r="71" spans="2:25" s="189" customFormat="1" ht="30" customHeight="1">
      <c r="B71" s="227">
        <v>57</v>
      </c>
      <c r="C71" s="303" t="s">
        <v>427</v>
      </c>
      <c r="D71" s="449" t="s">
        <v>663</v>
      </c>
      <c r="E71" s="368" t="s">
        <v>664</v>
      </c>
      <c r="F71" s="306"/>
      <c r="G71" s="300"/>
      <c r="H71" s="301"/>
      <c r="I71" s="299"/>
      <c r="J71" s="300"/>
      <c r="K71" s="301"/>
      <c r="L71" s="299"/>
      <c r="M71" s="300"/>
      <c r="N71" s="301"/>
      <c r="O71" s="299"/>
      <c r="P71" s="300" t="s">
        <v>62</v>
      </c>
      <c r="Q71" s="301"/>
      <c r="R71" s="299" t="s">
        <v>62</v>
      </c>
      <c r="S71" s="300"/>
      <c r="T71" s="301"/>
      <c r="U71" s="247" t="s">
        <v>632</v>
      </c>
      <c r="V71" s="302"/>
      <c r="W71" s="362" t="s">
        <v>665</v>
      </c>
      <c r="X71" s="187" t="s">
        <v>634</v>
      </c>
      <c r="Y71" s="187" t="str">
        <f>VLOOKUP(X71,[2]Sheet1!$A$1:$B$12,2,FALSE)</f>
        <v>사회Trend</v>
      </c>
    </row>
    <row r="72" spans="2:25" s="189" customFormat="1" ht="30" customHeight="1">
      <c r="B72" s="227">
        <v>58</v>
      </c>
      <c r="C72" s="339" t="s">
        <v>427</v>
      </c>
      <c r="D72" s="449" t="s">
        <v>676</v>
      </c>
      <c r="E72" s="305" t="s">
        <v>677</v>
      </c>
      <c r="F72" s="267" t="s">
        <v>62</v>
      </c>
      <c r="G72" s="300"/>
      <c r="H72" s="301"/>
      <c r="I72" s="299"/>
      <c r="J72" s="300"/>
      <c r="K72" s="301"/>
      <c r="L72" s="299"/>
      <c r="M72" s="300"/>
      <c r="N72" s="301"/>
      <c r="O72" s="299"/>
      <c r="P72" s="300"/>
      <c r="Q72" s="301"/>
      <c r="R72" s="299"/>
      <c r="S72" s="300"/>
      <c r="T72" s="301"/>
      <c r="U72" s="247" t="s">
        <v>632</v>
      </c>
      <c r="V72" s="268"/>
      <c r="W72" s="362" t="s">
        <v>678</v>
      </c>
      <c r="X72" s="187" t="s">
        <v>634</v>
      </c>
      <c r="Y72" s="187" t="str">
        <f>VLOOKUP(X72,[2]Sheet1!$A$1:$B$12,2,FALSE)</f>
        <v>사회Trend</v>
      </c>
    </row>
    <row r="73" spans="2:25" s="189" customFormat="1" ht="30" customHeight="1">
      <c r="B73" s="227">
        <v>59</v>
      </c>
      <c r="C73" s="339" t="s">
        <v>427</v>
      </c>
      <c r="D73" s="449" t="s">
        <v>729</v>
      </c>
      <c r="E73" s="368" t="s">
        <v>730</v>
      </c>
      <c r="F73" s="306"/>
      <c r="G73" s="300"/>
      <c r="H73" s="301"/>
      <c r="I73" s="299"/>
      <c r="J73" s="300"/>
      <c r="K73" s="301"/>
      <c r="L73" s="299"/>
      <c r="M73" s="300"/>
      <c r="N73" s="301"/>
      <c r="O73" s="299"/>
      <c r="P73" s="300" t="s">
        <v>62</v>
      </c>
      <c r="Q73" s="301"/>
      <c r="R73" s="299"/>
      <c r="S73" s="300"/>
      <c r="T73" s="301"/>
      <c r="U73" s="247" t="s">
        <v>706</v>
      </c>
      <c r="V73" s="346"/>
      <c r="W73" s="366" t="s">
        <v>731</v>
      </c>
      <c r="X73" s="187" t="s">
        <v>711</v>
      </c>
      <c r="Y73" s="187" t="str">
        <f>VLOOKUP(X73,[2]Sheet1!$A$1:$B$12,2,FALSE)</f>
        <v>기타</v>
      </c>
    </row>
    <row r="74" spans="2:25" s="189" customFormat="1" ht="30" customHeight="1">
      <c r="B74" s="227">
        <v>60</v>
      </c>
      <c r="C74" s="339" t="s">
        <v>427</v>
      </c>
      <c r="D74" s="468" t="s">
        <v>726</v>
      </c>
      <c r="E74" s="368" t="s">
        <v>727</v>
      </c>
      <c r="F74" s="306"/>
      <c r="G74" s="300"/>
      <c r="H74" s="301"/>
      <c r="I74" s="299"/>
      <c r="J74" s="300"/>
      <c r="K74" s="301"/>
      <c r="L74" s="299"/>
      <c r="M74" s="300"/>
      <c r="N74" s="301"/>
      <c r="O74" s="299"/>
      <c r="P74" s="300" t="s">
        <v>62</v>
      </c>
      <c r="Q74" s="301" t="s">
        <v>62</v>
      </c>
      <c r="R74" s="299"/>
      <c r="S74" s="300"/>
      <c r="T74" s="301"/>
      <c r="U74" s="247" t="s">
        <v>706</v>
      </c>
      <c r="V74" s="346"/>
      <c r="W74" s="347" t="s">
        <v>728</v>
      </c>
      <c r="X74" s="187" t="s">
        <v>711</v>
      </c>
      <c r="Y74" s="187" t="str">
        <f>VLOOKUP(X74,[2]Sheet1!$A$1:$B$12,2,FALSE)</f>
        <v>기타</v>
      </c>
    </row>
    <row r="75" spans="2:25" s="189" customFormat="1" ht="30" customHeight="1">
      <c r="B75" s="227">
        <v>61</v>
      </c>
      <c r="C75" s="339" t="s">
        <v>427</v>
      </c>
      <c r="D75" s="449" t="s">
        <v>626</v>
      </c>
      <c r="E75" s="309" t="s">
        <v>627</v>
      </c>
      <c r="F75" s="345"/>
      <c r="G75" s="300" t="s">
        <v>62</v>
      </c>
      <c r="H75" s="301"/>
      <c r="I75" s="299"/>
      <c r="J75" s="300"/>
      <c r="K75" s="301"/>
      <c r="L75" s="299"/>
      <c r="M75" s="300"/>
      <c r="N75" s="301"/>
      <c r="O75" s="299"/>
      <c r="P75" s="300"/>
      <c r="Q75" s="301"/>
      <c r="R75" s="299"/>
      <c r="S75" s="300"/>
      <c r="T75" s="301"/>
      <c r="U75" s="247" t="s">
        <v>628</v>
      </c>
      <c r="V75" s="346"/>
      <c r="W75" s="509" t="s">
        <v>629</v>
      </c>
      <c r="X75" s="187" t="s">
        <v>630</v>
      </c>
      <c r="Y75" s="358" t="s">
        <v>628</v>
      </c>
    </row>
    <row r="76" spans="2:25" s="189" customFormat="1" ht="30" customHeight="1">
      <c r="B76" s="227">
        <v>62</v>
      </c>
      <c r="C76" s="339" t="s">
        <v>427</v>
      </c>
      <c r="D76" s="449" t="s">
        <v>673</v>
      </c>
      <c r="E76" s="348" t="s">
        <v>674</v>
      </c>
      <c r="F76" s="345" t="s">
        <v>62</v>
      </c>
      <c r="G76" s="300" t="s">
        <v>62</v>
      </c>
      <c r="H76" s="301"/>
      <c r="I76" s="299"/>
      <c r="J76" s="300"/>
      <c r="K76" s="301"/>
      <c r="L76" s="299"/>
      <c r="M76" s="300"/>
      <c r="N76" s="301"/>
      <c r="O76" s="299"/>
      <c r="P76" s="300"/>
      <c r="Q76" s="301"/>
      <c r="R76" s="299"/>
      <c r="S76" s="300"/>
      <c r="T76" s="301"/>
      <c r="U76" s="247" t="s">
        <v>632</v>
      </c>
      <c r="V76" s="346"/>
      <c r="W76" s="255" t="s">
        <v>675</v>
      </c>
      <c r="X76" s="187" t="s">
        <v>634</v>
      </c>
      <c r="Y76" s="187" t="str">
        <f>VLOOKUP(X76,[2]Sheet1!$A$1:$B$12,2,FALSE)</f>
        <v>사회Trend</v>
      </c>
    </row>
    <row r="77" spans="2:25" s="189" customFormat="1" ht="30" customHeight="1">
      <c r="B77" s="227">
        <v>63</v>
      </c>
      <c r="C77" s="339" t="s">
        <v>427</v>
      </c>
      <c r="D77" s="442" t="s">
        <v>521</v>
      </c>
      <c r="E77" s="314" t="s">
        <v>522</v>
      </c>
      <c r="F77" s="306"/>
      <c r="G77" s="300"/>
      <c r="H77" s="301"/>
      <c r="I77" s="299"/>
      <c r="J77" s="300"/>
      <c r="K77" s="301"/>
      <c r="L77" s="299" t="s">
        <v>62</v>
      </c>
      <c r="M77" s="300" t="s">
        <v>62</v>
      </c>
      <c r="N77" s="301"/>
      <c r="O77" s="299"/>
      <c r="P77" s="300"/>
      <c r="Q77" s="301"/>
      <c r="R77" s="299"/>
      <c r="S77" s="300"/>
      <c r="T77" s="301"/>
      <c r="U77" s="247" t="s">
        <v>461</v>
      </c>
      <c r="V77" s="268"/>
      <c r="W77" s="210" t="s">
        <v>523</v>
      </c>
      <c r="X77" s="187" t="s">
        <v>498</v>
      </c>
      <c r="Y77" s="187" t="str">
        <f>VLOOKUP(X77,[2]Sheet1!$A$1:$B$12,2,FALSE)</f>
        <v>인문학</v>
      </c>
    </row>
    <row r="78" spans="2:25" s="189" customFormat="1" ht="30" customHeight="1">
      <c r="B78" s="227">
        <v>64</v>
      </c>
      <c r="C78" s="339" t="s">
        <v>427</v>
      </c>
      <c r="D78" s="449" t="s">
        <v>614</v>
      </c>
      <c r="E78" s="305" t="s">
        <v>615</v>
      </c>
      <c r="F78" s="267"/>
      <c r="G78" s="300"/>
      <c r="H78" s="301"/>
      <c r="I78" s="299"/>
      <c r="J78" s="300"/>
      <c r="K78" s="301"/>
      <c r="L78" s="299"/>
      <c r="M78" s="300"/>
      <c r="N78" s="301"/>
      <c r="O78" s="299" t="s">
        <v>62</v>
      </c>
      <c r="P78" s="300"/>
      <c r="Q78" s="301"/>
      <c r="R78" s="299"/>
      <c r="S78" s="300"/>
      <c r="T78" s="301" t="s">
        <v>62</v>
      </c>
      <c r="U78" s="247" t="s">
        <v>579</v>
      </c>
      <c r="V78" s="268"/>
      <c r="W78" s="501" t="s">
        <v>616</v>
      </c>
      <c r="X78" s="187" t="s">
        <v>581</v>
      </c>
      <c r="Y78" s="187" t="str">
        <f>VLOOKUP(X78,[2]Sheet1!$A$1:$B$12,2,FALSE)</f>
        <v>사회과학</v>
      </c>
    </row>
    <row r="79" spans="2:25" s="189" customFormat="1" ht="30" customHeight="1">
      <c r="B79" s="227">
        <v>65</v>
      </c>
      <c r="C79" s="339" t="s">
        <v>427</v>
      </c>
      <c r="D79" s="449" t="s">
        <v>623</v>
      </c>
      <c r="E79" s="305" t="s">
        <v>624</v>
      </c>
      <c r="F79" s="267"/>
      <c r="G79" s="300"/>
      <c r="H79" s="301"/>
      <c r="I79" s="299"/>
      <c r="J79" s="300"/>
      <c r="K79" s="301" t="s">
        <v>62</v>
      </c>
      <c r="L79" s="299"/>
      <c r="M79" s="300" t="s">
        <v>550</v>
      </c>
      <c r="N79" s="301" t="s">
        <v>62</v>
      </c>
      <c r="O79" s="299"/>
      <c r="P79" s="300" t="s">
        <v>62</v>
      </c>
      <c r="Q79" s="301"/>
      <c r="R79" s="299" t="s">
        <v>62</v>
      </c>
      <c r="S79" s="300" t="s">
        <v>62</v>
      </c>
      <c r="T79" s="301"/>
      <c r="U79" s="247" t="s">
        <v>579</v>
      </c>
      <c r="V79" s="268"/>
      <c r="W79" s="362" t="s">
        <v>625</v>
      </c>
      <c r="X79" s="187" t="s">
        <v>581</v>
      </c>
      <c r="Y79" s="187" t="str">
        <f>VLOOKUP(X79,[2]Sheet1!$A$1:$B$12,2,FALSE)</f>
        <v>사회과학</v>
      </c>
    </row>
    <row r="80" spans="2:25" ht="30" customHeight="1">
      <c r="B80" s="536">
        <v>66</v>
      </c>
      <c r="C80" s="547" t="s">
        <v>427</v>
      </c>
      <c r="D80" s="548" t="s">
        <v>797</v>
      </c>
      <c r="E80" s="549" t="s">
        <v>341</v>
      </c>
      <c r="F80" s="550"/>
      <c r="G80" s="551"/>
      <c r="H80" s="552"/>
      <c r="I80" s="553"/>
      <c r="J80" s="551"/>
      <c r="K80" s="552"/>
      <c r="L80" s="553" t="s">
        <v>62</v>
      </c>
      <c r="M80" s="551" t="s">
        <v>62</v>
      </c>
      <c r="N80" s="552" t="s">
        <v>44</v>
      </c>
      <c r="O80" s="553"/>
      <c r="P80" s="551"/>
      <c r="Q80" s="554"/>
      <c r="R80" s="553"/>
      <c r="S80" s="551"/>
      <c r="T80" s="552"/>
      <c r="U80" s="544" t="s">
        <v>579</v>
      </c>
      <c r="V80" s="555"/>
      <c r="W80" s="556" t="s">
        <v>20</v>
      </c>
      <c r="X80" s="116" t="s">
        <v>796</v>
      </c>
      <c r="Y80" s="116" t="str">
        <f>VLOOKUP(X80,[2]Sheet1!$A$1:$B$12,2,FALSE)</f>
        <v>기타</v>
      </c>
    </row>
    <row r="81" spans="2:25" s="189" customFormat="1" ht="30" customHeight="1">
      <c r="B81" s="227">
        <v>67</v>
      </c>
      <c r="C81" s="339" t="s">
        <v>427</v>
      </c>
      <c r="D81" s="385" t="s">
        <v>610</v>
      </c>
      <c r="E81" s="321" t="s">
        <v>611</v>
      </c>
      <c r="F81" s="327"/>
      <c r="G81" s="219"/>
      <c r="H81" s="220"/>
      <c r="I81" s="182"/>
      <c r="J81" s="219"/>
      <c r="K81" s="220"/>
      <c r="L81" s="182"/>
      <c r="M81" s="219" t="s">
        <v>62</v>
      </c>
      <c r="N81" s="220"/>
      <c r="O81" s="182"/>
      <c r="P81" s="219" t="s">
        <v>62</v>
      </c>
      <c r="Q81" s="220"/>
      <c r="R81" s="182"/>
      <c r="S81" s="219" t="s">
        <v>62</v>
      </c>
      <c r="T81" s="220"/>
      <c r="U81" s="247" t="s">
        <v>579</v>
      </c>
      <c r="V81" s="268"/>
      <c r="W81" s="501" t="s">
        <v>612</v>
      </c>
      <c r="X81" s="187" t="s">
        <v>581</v>
      </c>
      <c r="Y81" s="187" t="str">
        <f>VLOOKUP(X81,[2]Sheet1!$A$1:$B$12,2,FALSE)</f>
        <v>사회과학</v>
      </c>
    </row>
    <row r="82" spans="2:25" s="189" customFormat="1" ht="30" customHeight="1">
      <c r="B82" s="227">
        <v>68</v>
      </c>
      <c r="C82" s="339" t="s">
        <v>427</v>
      </c>
      <c r="D82" s="354" t="s">
        <v>620</v>
      </c>
      <c r="E82" s="305" t="s">
        <v>621</v>
      </c>
      <c r="F82" s="267"/>
      <c r="G82" s="300"/>
      <c r="H82" s="301"/>
      <c r="I82" s="299"/>
      <c r="J82" s="300"/>
      <c r="K82" s="301"/>
      <c r="L82" s="299" t="s">
        <v>62</v>
      </c>
      <c r="M82" s="300"/>
      <c r="N82" s="301"/>
      <c r="O82" s="299" t="s">
        <v>62</v>
      </c>
      <c r="P82" s="300"/>
      <c r="Q82" s="301"/>
      <c r="R82" s="299"/>
      <c r="S82" s="300"/>
      <c r="T82" s="301" t="s">
        <v>62</v>
      </c>
      <c r="U82" s="247" t="s">
        <v>579</v>
      </c>
      <c r="V82" s="268"/>
      <c r="W82" s="347" t="s">
        <v>622</v>
      </c>
      <c r="X82" s="187" t="s">
        <v>581</v>
      </c>
      <c r="Y82" s="187" t="str">
        <f>VLOOKUP(X82,[2]Sheet1!$A$1:$B$12,2,FALSE)</f>
        <v>사회과학</v>
      </c>
    </row>
    <row r="83" spans="2:25" s="189" customFormat="1" ht="30" customHeight="1">
      <c r="B83" s="227">
        <v>69</v>
      </c>
      <c r="C83" s="339" t="s">
        <v>427</v>
      </c>
      <c r="D83" s="354" t="s">
        <v>433</v>
      </c>
      <c r="E83" s="305" t="s">
        <v>434</v>
      </c>
      <c r="F83" s="267"/>
      <c r="G83" s="300"/>
      <c r="H83" s="301"/>
      <c r="I83" s="299"/>
      <c r="J83" s="300" t="s">
        <v>62</v>
      </c>
      <c r="K83" s="301"/>
      <c r="L83" s="299"/>
      <c r="M83" s="300"/>
      <c r="N83" s="301" t="s">
        <v>62</v>
      </c>
      <c r="O83" s="299"/>
      <c r="P83" s="300" t="s">
        <v>62</v>
      </c>
      <c r="Q83" s="301" t="s">
        <v>62</v>
      </c>
      <c r="R83" s="299" t="s">
        <v>62</v>
      </c>
      <c r="S83" s="300"/>
      <c r="T83" s="301"/>
      <c r="U83" s="247" t="s">
        <v>429</v>
      </c>
      <c r="V83" s="268"/>
      <c r="W83" s="347" t="s">
        <v>435</v>
      </c>
      <c r="X83" s="187" t="s">
        <v>431</v>
      </c>
      <c r="Y83" s="187" t="str">
        <f>VLOOKUP(X83,[2]Sheet1!$A$1:$B$12,2,FALSE)</f>
        <v>자연과학</v>
      </c>
    </row>
    <row r="84" spans="2:25" s="189" customFormat="1" ht="30" customHeight="1">
      <c r="B84" s="227">
        <v>70</v>
      </c>
      <c r="C84" s="339" t="s">
        <v>427</v>
      </c>
      <c r="D84" s="307" t="s">
        <v>679</v>
      </c>
      <c r="E84" s="305" t="s">
        <v>680</v>
      </c>
      <c r="F84" s="267"/>
      <c r="G84" s="300"/>
      <c r="H84" s="301" t="s">
        <v>62</v>
      </c>
      <c r="I84" s="299"/>
      <c r="J84" s="300"/>
      <c r="K84" s="301"/>
      <c r="L84" s="299" t="s">
        <v>62</v>
      </c>
      <c r="M84" s="300"/>
      <c r="N84" s="301"/>
      <c r="O84" s="299"/>
      <c r="P84" s="300"/>
      <c r="Q84" s="301"/>
      <c r="R84" s="299"/>
      <c r="S84" s="300"/>
      <c r="T84" s="301" t="s">
        <v>681</v>
      </c>
      <c r="U84" s="247" t="s">
        <v>632</v>
      </c>
      <c r="V84" s="268"/>
      <c r="W84" s="347" t="s">
        <v>682</v>
      </c>
      <c r="X84" s="187" t="s">
        <v>634</v>
      </c>
      <c r="Y84" s="187" t="str">
        <f>VLOOKUP(X84,[2]Sheet1!$A$1:$B$12,2,FALSE)</f>
        <v>사회Trend</v>
      </c>
    </row>
    <row r="85" spans="2:25" s="189" customFormat="1" ht="30" customHeight="1">
      <c r="B85" s="227">
        <v>71</v>
      </c>
      <c r="C85" s="339" t="s">
        <v>427</v>
      </c>
      <c r="D85" s="357" t="s">
        <v>440</v>
      </c>
      <c r="E85" s="473" t="s">
        <v>230</v>
      </c>
      <c r="F85" s="351"/>
      <c r="G85" s="300"/>
      <c r="H85" s="301"/>
      <c r="I85" s="299" t="s">
        <v>62</v>
      </c>
      <c r="J85" s="300" t="s">
        <v>62</v>
      </c>
      <c r="K85" s="301"/>
      <c r="L85" s="299" t="s">
        <v>62</v>
      </c>
      <c r="M85" s="300"/>
      <c r="N85" s="301" t="s">
        <v>62</v>
      </c>
      <c r="O85" s="299"/>
      <c r="P85" s="300"/>
      <c r="Q85" s="301"/>
      <c r="R85" s="299"/>
      <c r="S85" s="300"/>
      <c r="T85" s="301"/>
      <c r="U85" s="247" t="s">
        <v>441</v>
      </c>
      <c r="V85" s="268"/>
      <c r="W85" s="347" t="s">
        <v>442</v>
      </c>
      <c r="X85" s="187" t="s">
        <v>443</v>
      </c>
      <c r="Y85" s="187" t="str">
        <f>VLOOKUP(X85,[2]Sheet1!$A$1:$B$12,2,FALSE)</f>
        <v>자연과학</v>
      </c>
    </row>
    <row r="86" spans="2:25" s="189" customFormat="1" ht="30" customHeight="1">
      <c r="B86" s="227">
        <v>72</v>
      </c>
      <c r="C86" s="339" t="s">
        <v>427</v>
      </c>
      <c r="D86" s="300" t="s">
        <v>564</v>
      </c>
      <c r="E86" s="309" t="s">
        <v>565</v>
      </c>
      <c r="F86" s="351" t="s">
        <v>62</v>
      </c>
      <c r="G86" s="300" t="s">
        <v>62</v>
      </c>
      <c r="H86" s="301"/>
      <c r="I86" s="299"/>
      <c r="J86" s="300"/>
      <c r="K86" s="301"/>
      <c r="L86" s="299"/>
      <c r="M86" s="300" t="s">
        <v>62</v>
      </c>
      <c r="N86" s="301" t="s">
        <v>62</v>
      </c>
      <c r="O86" s="299"/>
      <c r="P86" s="300"/>
      <c r="Q86" s="301"/>
      <c r="R86" s="299"/>
      <c r="S86" s="300"/>
      <c r="T86" s="301"/>
      <c r="U86" s="247" t="s">
        <v>535</v>
      </c>
      <c r="V86" s="268"/>
      <c r="W86" s="347" t="s">
        <v>566</v>
      </c>
      <c r="X86" s="187" t="s">
        <v>537</v>
      </c>
      <c r="Y86" s="187" t="s">
        <v>535</v>
      </c>
    </row>
    <row r="87" spans="2:25" s="189" customFormat="1" ht="30" customHeight="1">
      <c r="B87" s="227">
        <v>73</v>
      </c>
      <c r="C87" s="339" t="s">
        <v>427</v>
      </c>
      <c r="D87" s="355" t="s">
        <v>723</v>
      </c>
      <c r="E87" s="356" t="s">
        <v>724</v>
      </c>
      <c r="F87" s="267"/>
      <c r="G87" s="300"/>
      <c r="H87" s="301"/>
      <c r="I87" s="299"/>
      <c r="J87" s="300"/>
      <c r="K87" s="301"/>
      <c r="L87" s="299"/>
      <c r="M87" s="300"/>
      <c r="N87" s="301"/>
      <c r="O87" s="299"/>
      <c r="P87" s="300" t="s">
        <v>62</v>
      </c>
      <c r="Q87" s="301" t="s">
        <v>62</v>
      </c>
      <c r="R87" s="299"/>
      <c r="S87" s="300"/>
      <c r="T87" s="301"/>
      <c r="U87" s="247" t="s">
        <v>706</v>
      </c>
      <c r="V87" s="268"/>
      <c r="W87" s="347" t="s">
        <v>725</v>
      </c>
      <c r="X87" s="187" t="s">
        <v>711</v>
      </c>
      <c r="Y87" s="187" t="str">
        <f>VLOOKUP(X87,[2]Sheet1!$A$1:$B$12,2,FALSE)</f>
        <v>기타</v>
      </c>
    </row>
    <row r="88" spans="2:25" s="189" customFormat="1" ht="30" customHeight="1">
      <c r="B88" s="227">
        <v>74</v>
      </c>
      <c r="C88" s="339" t="s">
        <v>427</v>
      </c>
      <c r="D88" s="449" t="s">
        <v>717</v>
      </c>
      <c r="E88" s="305" t="s">
        <v>718</v>
      </c>
      <c r="F88" s="267"/>
      <c r="G88" s="300"/>
      <c r="H88" s="301"/>
      <c r="I88" s="299"/>
      <c r="J88" s="300"/>
      <c r="K88" s="301"/>
      <c r="L88" s="299"/>
      <c r="M88" s="300"/>
      <c r="N88" s="301"/>
      <c r="O88" s="299"/>
      <c r="P88" s="300" t="s">
        <v>62</v>
      </c>
      <c r="Q88" s="301" t="s">
        <v>62</v>
      </c>
      <c r="R88" s="299"/>
      <c r="S88" s="300"/>
      <c r="T88" s="301"/>
      <c r="U88" s="247" t="s">
        <v>706</v>
      </c>
      <c r="V88" s="268"/>
      <c r="W88" s="515" t="s">
        <v>719</v>
      </c>
      <c r="X88" s="187" t="s">
        <v>711</v>
      </c>
      <c r="Y88" s="187" t="str">
        <f>VLOOKUP(X88,[2]Sheet1!$A$1:$B$12,2,FALSE)</f>
        <v>기타</v>
      </c>
    </row>
    <row r="89" spans="2:25" s="189" customFormat="1" ht="30" customHeight="1">
      <c r="B89" s="227">
        <v>75</v>
      </c>
      <c r="C89" s="339" t="s">
        <v>427</v>
      </c>
      <c r="D89" s="452" t="s">
        <v>704</v>
      </c>
      <c r="E89" s="356" t="s">
        <v>705</v>
      </c>
      <c r="F89" s="267"/>
      <c r="G89" s="300"/>
      <c r="H89" s="301"/>
      <c r="I89" s="299"/>
      <c r="J89" s="300"/>
      <c r="K89" s="301"/>
      <c r="L89" s="299"/>
      <c r="M89" s="300"/>
      <c r="N89" s="301"/>
      <c r="O89" s="299"/>
      <c r="P89" s="300" t="s">
        <v>62</v>
      </c>
      <c r="Q89" s="301"/>
      <c r="R89" s="299"/>
      <c r="S89" s="300" t="s">
        <v>62</v>
      </c>
      <c r="T89" s="301"/>
      <c r="U89" s="247" t="s">
        <v>706</v>
      </c>
      <c r="V89" s="268"/>
      <c r="W89" s="371" t="s">
        <v>707</v>
      </c>
      <c r="X89" s="187" t="s">
        <v>708</v>
      </c>
      <c r="Y89" s="187" t="str">
        <f>VLOOKUP(X89,[2]Sheet1!$A$1:$B$12,2,FALSE)</f>
        <v>기타</v>
      </c>
    </row>
    <row r="90" spans="2:25" s="189" customFormat="1" ht="30" customHeight="1">
      <c r="B90" s="227">
        <v>76</v>
      </c>
      <c r="C90" s="339" t="s">
        <v>427</v>
      </c>
      <c r="D90" s="365" t="s">
        <v>499</v>
      </c>
      <c r="E90" s="478" t="s">
        <v>500</v>
      </c>
      <c r="F90" s="327"/>
      <c r="G90" s="336"/>
      <c r="H90" s="335"/>
      <c r="I90" s="327"/>
      <c r="J90" s="336"/>
      <c r="K90" s="335"/>
      <c r="L90" s="327" t="s">
        <v>501</v>
      </c>
      <c r="M90" s="336"/>
      <c r="N90" s="335"/>
      <c r="O90" s="327"/>
      <c r="P90" s="336"/>
      <c r="Q90" s="335"/>
      <c r="R90" s="327" t="s">
        <v>62</v>
      </c>
      <c r="S90" s="336"/>
      <c r="T90" s="335"/>
      <c r="U90" s="247" t="s">
        <v>461</v>
      </c>
      <c r="V90" s="268"/>
      <c r="W90" s="359" t="s">
        <v>502</v>
      </c>
      <c r="X90" s="187" t="s">
        <v>498</v>
      </c>
      <c r="Y90" s="187" t="str">
        <f>VLOOKUP(X90,[2]Sheet1!$A$1:$B$12,2,FALSE)</f>
        <v>인문학</v>
      </c>
    </row>
    <row r="91" spans="2:25" s="189" customFormat="1" ht="30" customHeight="1">
      <c r="B91" s="227">
        <v>77</v>
      </c>
      <c r="C91" s="303" t="s">
        <v>427</v>
      </c>
      <c r="D91" s="459" t="s">
        <v>667</v>
      </c>
      <c r="E91" s="360" t="s">
        <v>668</v>
      </c>
      <c r="F91" s="267"/>
      <c r="G91" s="336"/>
      <c r="H91" s="335"/>
      <c r="I91" s="327"/>
      <c r="J91" s="336"/>
      <c r="K91" s="335" t="s">
        <v>62</v>
      </c>
      <c r="L91" s="327"/>
      <c r="M91" s="336"/>
      <c r="N91" s="335"/>
      <c r="O91" s="327"/>
      <c r="P91" s="336"/>
      <c r="Q91" s="335" t="s">
        <v>62</v>
      </c>
      <c r="R91" s="327"/>
      <c r="S91" s="336"/>
      <c r="T91" s="335"/>
      <c r="U91" s="247" t="s">
        <v>632</v>
      </c>
      <c r="V91" s="268"/>
      <c r="W91" s="512" t="s">
        <v>669</v>
      </c>
      <c r="X91" s="187" t="s">
        <v>634</v>
      </c>
      <c r="Y91" s="187" t="str">
        <f>VLOOKUP(X91,[2]Sheet1!$A$1:$B$12,2,FALSE)</f>
        <v>사회Trend</v>
      </c>
    </row>
    <row r="92" spans="2:25" s="189" customFormat="1" ht="30" customHeight="1">
      <c r="B92" s="227">
        <v>78</v>
      </c>
      <c r="C92" s="361" t="s">
        <v>427</v>
      </c>
      <c r="D92" s="467" t="s">
        <v>552</v>
      </c>
      <c r="E92" s="481" t="s">
        <v>553</v>
      </c>
      <c r="F92" s="267" t="s">
        <v>62</v>
      </c>
      <c r="G92" s="336" t="s">
        <v>62</v>
      </c>
      <c r="H92" s="335" t="s">
        <v>62</v>
      </c>
      <c r="I92" s="327"/>
      <c r="J92" s="336"/>
      <c r="K92" s="335"/>
      <c r="L92" s="493"/>
      <c r="M92" s="336"/>
      <c r="N92" s="335"/>
      <c r="O92" s="327"/>
      <c r="P92" s="336"/>
      <c r="Q92" s="335"/>
      <c r="R92" s="327"/>
      <c r="S92" s="336"/>
      <c r="T92" s="335"/>
      <c r="U92" s="247" t="s">
        <v>554</v>
      </c>
      <c r="V92" s="268"/>
      <c r="W92" s="337" t="s">
        <v>555</v>
      </c>
      <c r="X92" s="187" t="s">
        <v>547</v>
      </c>
      <c r="Y92" s="187" t="s">
        <v>545</v>
      </c>
    </row>
    <row r="93" spans="2:25" s="189" customFormat="1" ht="30" customHeight="1">
      <c r="B93" s="227">
        <v>79</v>
      </c>
      <c r="C93" s="339" t="s">
        <v>427</v>
      </c>
      <c r="D93" s="441" t="s">
        <v>572</v>
      </c>
      <c r="E93" s="469" t="s">
        <v>573</v>
      </c>
      <c r="F93" s="351" t="s">
        <v>62</v>
      </c>
      <c r="G93" s="300" t="s">
        <v>62</v>
      </c>
      <c r="H93" s="301" t="s">
        <v>62</v>
      </c>
      <c r="I93" s="299"/>
      <c r="J93" s="300" t="s">
        <v>62</v>
      </c>
      <c r="K93" s="301"/>
      <c r="L93" s="299" t="s">
        <v>62</v>
      </c>
      <c r="M93" s="300"/>
      <c r="N93" s="301" t="s">
        <v>62</v>
      </c>
      <c r="O93" s="299" t="s">
        <v>62</v>
      </c>
      <c r="P93" s="300"/>
      <c r="Q93" s="301" t="s">
        <v>62</v>
      </c>
      <c r="R93" s="299" t="s">
        <v>62</v>
      </c>
      <c r="S93" s="300" t="s">
        <v>62</v>
      </c>
      <c r="T93" s="301"/>
      <c r="U93" s="247" t="s">
        <v>535</v>
      </c>
      <c r="V93" s="268"/>
      <c r="W93" s="498" t="s">
        <v>574</v>
      </c>
      <c r="X93" s="187" t="s">
        <v>537</v>
      </c>
      <c r="Y93" s="187" t="s">
        <v>535</v>
      </c>
    </row>
    <row r="94" spans="2:25" s="189" customFormat="1" ht="30" customHeight="1">
      <c r="B94" s="227">
        <v>80</v>
      </c>
      <c r="C94" s="339" t="s">
        <v>427</v>
      </c>
      <c r="D94" s="441" t="s">
        <v>533</v>
      </c>
      <c r="E94" s="363" t="s">
        <v>534</v>
      </c>
      <c r="F94" s="351" t="s">
        <v>62</v>
      </c>
      <c r="G94" s="300" t="s">
        <v>62</v>
      </c>
      <c r="H94" s="301"/>
      <c r="I94" s="299"/>
      <c r="J94" s="300" t="s">
        <v>62</v>
      </c>
      <c r="K94" s="301"/>
      <c r="L94" s="299"/>
      <c r="M94" s="300" t="s">
        <v>62</v>
      </c>
      <c r="N94" s="301" t="s">
        <v>62</v>
      </c>
      <c r="O94" s="299"/>
      <c r="P94" s="300" t="s">
        <v>62</v>
      </c>
      <c r="Q94" s="301" t="s">
        <v>62</v>
      </c>
      <c r="R94" s="299" t="s">
        <v>62</v>
      </c>
      <c r="S94" s="300" t="s">
        <v>62</v>
      </c>
      <c r="T94" s="301"/>
      <c r="U94" s="247" t="s">
        <v>535</v>
      </c>
      <c r="V94" s="268"/>
      <c r="W94" s="498" t="s">
        <v>536</v>
      </c>
      <c r="X94" s="187" t="s">
        <v>537</v>
      </c>
      <c r="Y94" s="187" t="s">
        <v>535</v>
      </c>
    </row>
    <row r="95" spans="2:25" s="189" customFormat="1" ht="30" customHeight="1">
      <c r="B95" s="227">
        <v>81</v>
      </c>
      <c r="C95" s="339" t="s">
        <v>427</v>
      </c>
      <c r="D95" s="365" t="s">
        <v>222</v>
      </c>
      <c r="E95" s="356" t="s">
        <v>428</v>
      </c>
      <c r="F95" s="267"/>
      <c r="G95" s="300"/>
      <c r="H95" s="301"/>
      <c r="I95" s="299"/>
      <c r="J95" s="300"/>
      <c r="K95" s="301" t="s">
        <v>44</v>
      </c>
      <c r="L95" s="299"/>
      <c r="M95" s="300"/>
      <c r="N95" s="301" t="s">
        <v>62</v>
      </c>
      <c r="O95" s="299"/>
      <c r="P95" s="300"/>
      <c r="Q95" s="301" t="s">
        <v>62</v>
      </c>
      <c r="R95" s="299"/>
      <c r="S95" s="300" t="s">
        <v>62</v>
      </c>
      <c r="T95" s="301"/>
      <c r="U95" s="247" t="s">
        <v>429</v>
      </c>
      <c r="V95" s="268"/>
      <c r="W95" s="371" t="s">
        <v>430</v>
      </c>
      <c r="X95" s="187" t="s">
        <v>431</v>
      </c>
      <c r="Y95" s="187" t="str">
        <f>VLOOKUP(X95,[2]Sheet1!$A$1:$B$12,2,FALSE)</f>
        <v>자연과학</v>
      </c>
    </row>
    <row r="96" spans="2:25" s="189" customFormat="1" ht="30" customHeight="1">
      <c r="B96" s="227">
        <v>82</v>
      </c>
      <c r="C96" s="339" t="s">
        <v>510</v>
      </c>
      <c r="D96" s="365" t="s">
        <v>511</v>
      </c>
      <c r="E96" s="356" t="s">
        <v>512</v>
      </c>
      <c r="F96" s="267"/>
      <c r="G96" s="300"/>
      <c r="H96" s="301"/>
      <c r="I96" s="319"/>
      <c r="J96" s="320"/>
      <c r="K96" s="301"/>
      <c r="L96" s="299" t="s">
        <v>62</v>
      </c>
      <c r="M96" s="300" t="s">
        <v>62</v>
      </c>
      <c r="N96" s="301"/>
      <c r="O96" s="299" t="s">
        <v>62</v>
      </c>
      <c r="P96" s="300" t="s">
        <v>62</v>
      </c>
      <c r="Q96" s="301"/>
      <c r="R96" s="299" t="s">
        <v>62</v>
      </c>
      <c r="S96" s="300" t="s">
        <v>62</v>
      </c>
      <c r="T96" s="301"/>
      <c r="U96" s="247" t="s">
        <v>386</v>
      </c>
      <c r="V96" s="268"/>
      <c r="W96" s="371" t="s">
        <v>513</v>
      </c>
      <c r="X96" s="187" t="s">
        <v>496</v>
      </c>
      <c r="Y96" s="187" t="s">
        <v>386</v>
      </c>
    </row>
    <row r="97" spans="2:25" s="189" customFormat="1" ht="30" customHeight="1">
      <c r="B97" s="227">
        <v>83</v>
      </c>
      <c r="C97" s="339" t="s">
        <v>427</v>
      </c>
      <c r="D97" s="365" t="s">
        <v>250</v>
      </c>
      <c r="E97" s="473" t="s">
        <v>251</v>
      </c>
      <c r="F97" s="351"/>
      <c r="G97" s="300" t="s">
        <v>62</v>
      </c>
      <c r="H97" s="301" t="s">
        <v>62</v>
      </c>
      <c r="I97" s="299"/>
      <c r="J97" s="300"/>
      <c r="K97" s="301"/>
      <c r="L97" s="299"/>
      <c r="M97" s="300"/>
      <c r="N97" s="301" t="s">
        <v>62</v>
      </c>
      <c r="O97" s="299"/>
      <c r="P97" s="300"/>
      <c r="Q97" s="301"/>
      <c r="R97" s="299"/>
      <c r="S97" s="300" t="s">
        <v>62</v>
      </c>
      <c r="T97" s="301"/>
      <c r="U97" s="247" t="s">
        <v>635</v>
      </c>
      <c r="V97" s="268"/>
      <c r="W97" s="498" t="s">
        <v>639</v>
      </c>
      <c r="X97" s="187" t="s">
        <v>640</v>
      </c>
      <c r="Y97" s="358" t="s">
        <v>641</v>
      </c>
    </row>
    <row r="98" spans="2:25" s="189" customFormat="1" ht="30" customHeight="1">
      <c r="B98" s="227">
        <v>84</v>
      </c>
      <c r="C98" s="339" t="s">
        <v>176</v>
      </c>
      <c r="D98" s="446" t="s">
        <v>454</v>
      </c>
      <c r="E98" s="363" t="s">
        <v>455</v>
      </c>
      <c r="F98" s="267"/>
      <c r="G98" s="300"/>
      <c r="H98" s="301"/>
      <c r="I98" s="299"/>
      <c r="J98" s="300"/>
      <c r="K98" s="301"/>
      <c r="L98" s="310" t="s">
        <v>456</v>
      </c>
      <c r="M98" s="300"/>
      <c r="N98" s="301" t="s">
        <v>62</v>
      </c>
      <c r="O98" s="299"/>
      <c r="P98" s="300"/>
      <c r="Q98" s="301"/>
      <c r="R98" s="299"/>
      <c r="S98" s="300"/>
      <c r="T98" s="301"/>
      <c r="U98" s="247" t="s">
        <v>386</v>
      </c>
      <c r="V98" s="268"/>
      <c r="W98" s="510" t="s">
        <v>457</v>
      </c>
      <c r="X98" s="187" t="s">
        <v>458</v>
      </c>
      <c r="Y98" s="187" t="str">
        <f>VLOOKUP(X98,[2]Sheet1!$A$1:$B$12,2,FALSE)</f>
        <v>인문학</v>
      </c>
    </row>
    <row r="99" spans="2:25" s="189" customFormat="1" ht="30" customHeight="1">
      <c r="B99" s="227">
        <v>85</v>
      </c>
      <c r="C99" s="339" t="s">
        <v>61</v>
      </c>
      <c r="D99" s="308" t="s">
        <v>147</v>
      </c>
      <c r="E99" s="364" t="s">
        <v>148</v>
      </c>
      <c r="F99" s="267"/>
      <c r="G99" s="300"/>
      <c r="H99" s="301"/>
      <c r="I99" s="299"/>
      <c r="J99" s="300"/>
      <c r="K99" s="301"/>
      <c r="L99" s="310" t="s">
        <v>41</v>
      </c>
      <c r="M99" s="300"/>
      <c r="N99" s="301" t="s">
        <v>62</v>
      </c>
      <c r="O99" s="299"/>
      <c r="P99" s="300"/>
      <c r="Q99" s="301"/>
      <c r="R99" s="299"/>
      <c r="S99" s="300"/>
      <c r="T99" s="301"/>
      <c r="U99" s="247" t="s">
        <v>459</v>
      </c>
      <c r="V99" s="268"/>
      <c r="W99" s="352" t="s">
        <v>460</v>
      </c>
      <c r="X99" s="187" t="s">
        <v>458</v>
      </c>
      <c r="Y99" s="187" t="str">
        <f>VLOOKUP(X99,[2]Sheet1!$A$1:$B$12,2,FALSE)</f>
        <v>인문학</v>
      </c>
    </row>
    <row r="100" spans="2:25" s="189" customFormat="1" ht="30" customHeight="1">
      <c r="B100" s="227">
        <v>86</v>
      </c>
      <c r="C100" s="339" t="s">
        <v>427</v>
      </c>
      <c r="D100" s="304" t="s">
        <v>464</v>
      </c>
      <c r="E100" s="305" t="s">
        <v>465</v>
      </c>
      <c r="F100" s="306"/>
      <c r="G100" s="300"/>
      <c r="H100" s="301" t="s">
        <v>62</v>
      </c>
      <c r="I100" s="299"/>
      <c r="J100" s="300"/>
      <c r="K100" s="301"/>
      <c r="L100" s="299" t="s">
        <v>62</v>
      </c>
      <c r="M100" s="300"/>
      <c r="N100" s="301"/>
      <c r="O100" s="353" t="s">
        <v>62</v>
      </c>
      <c r="P100" s="300"/>
      <c r="Q100" s="301" t="s">
        <v>62</v>
      </c>
      <c r="R100" s="299"/>
      <c r="S100" s="300"/>
      <c r="T100" s="301"/>
      <c r="U100" s="247" t="s">
        <v>466</v>
      </c>
      <c r="V100" s="346"/>
      <c r="W100" s="504" t="s">
        <v>467</v>
      </c>
      <c r="X100" s="187" t="s">
        <v>463</v>
      </c>
      <c r="Y100" s="187" t="str">
        <f>VLOOKUP(X100,[2]Sheet1!$A$1:$B$12,2,FALSE)</f>
        <v>인문학</v>
      </c>
    </row>
    <row r="101" spans="2:25" s="189" customFormat="1" ht="30" customHeight="1">
      <c r="B101" s="227">
        <v>87</v>
      </c>
      <c r="C101" s="339" t="s">
        <v>427</v>
      </c>
      <c r="D101" s="365" t="s">
        <v>485</v>
      </c>
      <c r="E101" s="305" t="s">
        <v>486</v>
      </c>
      <c r="F101" s="306" t="s">
        <v>62</v>
      </c>
      <c r="G101" s="300"/>
      <c r="H101" s="301"/>
      <c r="I101" s="299"/>
      <c r="J101" s="300"/>
      <c r="K101" s="301"/>
      <c r="L101" s="299" t="s">
        <v>62</v>
      </c>
      <c r="M101" s="300"/>
      <c r="N101" s="301" t="s">
        <v>62</v>
      </c>
      <c r="O101" s="299" t="s">
        <v>62</v>
      </c>
      <c r="P101" s="300"/>
      <c r="Q101" s="301" t="s">
        <v>62</v>
      </c>
      <c r="R101" s="299" t="s">
        <v>62</v>
      </c>
      <c r="S101" s="300"/>
      <c r="T101" s="301"/>
      <c r="U101" s="247" t="s">
        <v>461</v>
      </c>
      <c r="V101" s="346"/>
      <c r="W101" s="271" t="s">
        <v>487</v>
      </c>
      <c r="X101" s="187" t="s">
        <v>488</v>
      </c>
      <c r="Y101" s="187" t="str">
        <f>VLOOKUP(X101,[2]Sheet1!$A$1:$B$12,2,FALSE)</f>
        <v>인문학</v>
      </c>
    </row>
    <row r="102" spans="2:25" s="189" customFormat="1" ht="30" customHeight="1">
      <c r="B102" s="227">
        <v>88</v>
      </c>
      <c r="C102" s="339" t="s">
        <v>427</v>
      </c>
      <c r="D102" s="365" t="s">
        <v>489</v>
      </c>
      <c r="E102" s="305" t="s">
        <v>276</v>
      </c>
      <c r="F102" s="306"/>
      <c r="G102" s="300"/>
      <c r="H102" s="301"/>
      <c r="I102" s="299"/>
      <c r="J102" s="300"/>
      <c r="K102" s="301"/>
      <c r="L102" s="299" t="s">
        <v>62</v>
      </c>
      <c r="M102" s="300" t="s">
        <v>44</v>
      </c>
      <c r="N102" s="301" t="s">
        <v>62</v>
      </c>
      <c r="O102" s="299"/>
      <c r="P102" s="300" t="s">
        <v>62</v>
      </c>
      <c r="Q102" s="301"/>
      <c r="R102" s="299"/>
      <c r="S102" s="300"/>
      <c r="T102" s="301"/>
      <c r="U102" s="247" t="s">
        <v>490</v>
      </c>
      <c r="V102" s="346"/>
      <c r="W102" s="507" t="s">
        <v>491</v>
      </c>
      <c r="X102" s="187" t="s">
        <v>481</v>
      </c>
      <c r="Y102" s="187" t="str">
        <f>VLOOKUP(X102,[2]Sheet1!$A$1:$B$12,2,FALSE)</f>
        <v>인문학</v>
      </c>
    </row>
    <row r="103" spans="2:25" s="189" customFormat="1" ht="30" customHeight="1">
      <c r="B103" s="227">
        <v>89</v>
      </c>
      <c r="C103" s="339" t="s">
        <v>427</v>
      </c>
      <c r="D103" s="457" t="s">
        <v>631</v>
      </c>
      <c r="E103" s="309" t="s">
        <v>332</v>
      </c>
      <c r="F103" s="306" t="s">
        <v>62</v>
      </c>
      <c r="G103" s="300" t="s">
        <v>62</v>
      </c>
      <c r="H103" s="301" t="s">
        <v>62</v>
      </c>
      <c r="I103" s="299"/>
      <c r="J103" s="300"/>
      <c r="K103" s="301"/>
      <c r="L103" s="310"/>
      <c r="M103" s="300"/>
      <c r="N103" s="301"/>
      <c r="O103" s="299"/>
      <c r="P103" s="300"/>
      <c r="Q103" s="301"/>
      <c r="R103" s="299"/>
      <c r="S103" s="300"/>
      <c r="T103" s="301"/>
      <c r="U103" s="247" t="s">
        <v>632</v>
      </c>
      <c r="V103" s="346"/>
      <c r="W103" s="506" t="s">
        <v>633</v>
      </c>
      <c r="X103" s="187" t="s">
        <v>634</v>
      </c>
      <c r="Y103" s="187" t="str">
        <f>VLOOKUP(X103,[2]Sheet1!$A$1:$B$12,2,FALSE)</f>
        <v>사회Trend</v>
      </c>
    </row>
    <row r="104" spans="2:25" s="189" customFormat="1" ht="30" customHeight="1">
      <c r="B104" s="227">
        <v>90</v>
      </c>
      <c r="C104" s="339" t="s">
        <v>427</v>
      </c>
      <c r="D104" s="300" t="s">
        <v>654</v>
      </c>
      <c r="E104" s="305" t="s">
        <v>655</v>
      </c>
      <c r="F104" s="306" t="s">
        <v>62</v>
      </c>
      <c r="G104" s="300" t="s">
        <v>62</v>
      </c>
      <c r="H104" s="301" t="s">
        <v>62</v>
      </c>
      <c r="I104" s="299"/>
      <c r="J104" s="300"/>
      <c r="K104" s="301"/>
      <c r="L104" s="299" t="s">
        <v>62</v>
      </c>
      <c r="M104" s="300"/>
      <c r="N104" s="301"/>
      <c r="O104" s="299" t="s">
        <v>62</v>
      </c>
      <c r="P104" s="300"/>
      <c r="Q104" s="301" t="s">
        <v>62</v>
      </c>
      <c r="R104" s="299" t="s">
        <v>62</v>
      </c>
      <c r="S104" s="300"/>
      <c r="T104" s="301"/>
      <c r="U104" s="247" t="s">
        <v>632</v>
      </c>
      <c r="V104" s="346"/>
      <c r="W104" s="503" t="s">
        <v>656</v>
      </c>
      <c r="X104" s="187" t="s">
        <v>634</v>
      </c>
      <c r="Y104" s="187" t="str">
        <f>VLOOKUP(X104,[2]Sheet1!$A$1:$B$12,2,FALSE)</f>
        <v>사회Trend</v>
      </c>
    </row>
    <row r="105" spans="2:25" s="189" customFormat="1" ht="30" customHeight="1">
      <c r="B105" s="227">
        <v>91</v>
      </c>
      <c r="C105" s="367" t="s">
        <v>427</v>
      </c>
      <c r="D105" s="300" t="s">
        <v>657</v>
      </c>
      <c r="E105" s="368" t="s">
        <v>658</v>
      </c>
      <c r="F105" s="306" t="s">
        <v>62</v>
      </c>
      <c r="G105" s="300" t="s">
        <v>62</v>
      </c>
      <c r="H105" s="350" t="s">
        <v>62</v>
      </c>
      <c r="I105" s="267"/>
      <c r="J105" s="300"/>
      <c r="K105" s="301"/>
      <c r="L105" s="299" t="s">
        <v>62</v>
      </c>
      <c r="M105" s="300"/>
      <c r="N105" s="301"/>
      <c r="O105" s="299" t="s">
        <v>62</v>
      </c>
      <c r="P105" s="300"/>
      <c r="Q105" s="301" t="s">
        <v>62</v>
      </c>
      <c r="R105" s="299" t="s">
        <v>62</v>
      </c>
      <c r="S105" s="300"/>
      <c r="T105" s="301"/>
      <c r="U105" s="247" t="s">
        <v>632</v>
      </c>
      <c r="V105" s="268"/>
      <c r="W105" s="370" t="s">
        <v>659</v>
      </c>
      <c r="X105" s="187" t="s">
        <v>634</v>
      </c>
      <c r="Y105" s="187" t="str">
        <f>VLOOKUP(X105,[2]Sheet1!$A$1:$B$12,2,FALSE)</f>
        <v>사회Trend</v>
      </c>
    </row>
    <row r="106" spans="2:25" s="189" customFormat="1" ht="30" customHeight="1">
      <c r="B106" s="227">
        <v>92</v>
      </c>
      <c r="C106" s="367" t="s">
        <v>427</v>
      </c>
      <c r="D106" s="365" t="s">
        <v>660</v>
      </c>
      <c r="E106" s="369" t="s">
        <v>661</v>
      </c>
      <c r="F106" s="306" t="s">
        <v>62</v>
      </c>
      <c r="G106" s="300" t="s">
        <v>62</v>
      </c>
      <c r="H106" s="350" t="s">
        <v>62</v>
      </c>
      <c r="I106" s="267"/>
      <c r="J106" s="300"/>
      <c r="K106" s="301"/>
      <c r="L106" s="299" t="s">
        <v>62</v>
      </c>
      <c r="M106" s="300"/>
      <c r="N106" s="301"/>
      <c r="O106" s="299" t="s">
        <v>62</v>
      </c>
      <c r="P106" s="300"/>
      <c r="Q106" s="301" t="s">
        <v>62</v>
      </c>
      <c r="R106" s="299" t="s">
        <v>62</v>
      </c>
      <c r="S106" s="300"/>
      <c r="T106" s="301"/>
      <c r="U106" s="247" t="s">
        <v>632</v>
      </c>
      <c r="V106" s="268"/>
      <c r="W106" s="371" t="s">
        <v>662</v>
      </c>
      <c r="X106" s="187" t="s">
        <v>634</v>
      </c>
      <c r="Y106" s="187" t="str">
        <f>VLOOKUP(X106,[2]Sheet1!$A$1:$B$12,2,FALSE)</f>
        <v>사회Trend</v>
      </c>
    </row>
    <row r="107" spans="2:25" s="189" customFormat="1" ht="30" customHeight="1">
      <c r="B107" s="227">
        <v>93</v>
      </c>
      <c r="C107" s="367" t="s">
        <v>427</v>
      </c>
      <c r="D107" s="304" t="s">
        <v>242</v>
      </c>
      <c r="E107" s="372" t="s">
        <v>243</v>
      </c>
      <c r="F107" s="345"/>
      <c r="G107" s="300"/>
      <c r="H107" s="350"/>
      <c r="I107" s="267" t="s">
        <v>62</v>
      </c>
      <c r="J107" s="300" t="s">
        <v>62</v>
      </c>
      <c r="K107" s="301"/>
      <c r="L107" s="299"/>
      <c r="M107" s="300"/>
      <c r="N107" s="301"/>
      <c r="O107" s="299"/>
      <c r="P107" s="300"/>
      <c r="Q107" s="301"/>
      <c r="R107" s="299"/>
      <c r="S107" s="300"/>
      <c r="T107" s="301"/>
      <c r="U107" s="247" t="s">
        <v>635</v>
      </c>
      <c r="V107" s="268"/>
      <c r="W107" s="498" t="s">
        <v>636</v>
      </c>
      <c r="X107" s="187" t="s">
        <v>637</v>
      </c>
      <c r="Y107" s="358" t="s">
        <v>635</v>
      </c>
    </row>
    <row r="108" spans="2:25" s="189" customFormat="1" ht="30" customHeight="1">
      <c r="B108" s="227">
        <v>94</v>
      </c>
      <c r="C108" s="367" t="s">
        <v>427</v>
      </c>
      <c r="D108" s="304" t="s">
        <v>244</v>
      </c>
      <c r="E108" s="372" t="s">
        <v>245</v>
      </c>
      <c r="F108" s="345"/>
      <c r="G108" s="300"/>
      <c r="H108" s="350"/>
      <c r="I108" s="267" t="s">
        <v>62</v>
      </c>
      <c r="J108" s="300" t="s">
        <v>62</v>
      </c>
      <c r="K108" s="301"/>
      <c r="L108" s="299"/>
      <c r="M108" s="300"/>
      <c r="N108" s="301"/>
      <c r="O108" s="299"/>
      <c r="P108" s="300"/>
      <c r="Q108" s="301"/>
      <c r="R108" s="299"/>
      <c r="S108" s="300"/>
      <c r="T108" s="301"/>
      <c r="U108" s="247" t="s">
        <v>635</v>
      </c>
      <c r="V108" s="268"/>
      <c r="W108" s="498" t="s">
        <v>638</v>
      </c>
      <c r="X108" s="187" t="s">
        <v>637</v>
      </c>
      <c r="Y108" s="358" t="s">
        <v>635</v>
      </c>
    </row>
    <row r="109" spans="2:25" s="189" customFormat="1" ht="30" customHeight="1">
      <c r="B109" s="227">
        <v>95</v>
      </c>
      <c r="C109" s="367" t="s">
        <v>427</v>
      </c>
      <c r="D109" s="338" t="s">
        <v>685</v>
      </c>
      <c r="E109" s="372" t="s">
        <v>686</v>
      </c>
      <c r="F109" s="345"/>
      <c r="G109" s="300"/>
      <c r="H109" s="350"/>
      <c r="I109" s="267"/>
      <c r="J109" s="300"/>
      <c r="K109" s="301"/>
      <c r="L109" s="299" t="s">
        <v>62</v>
      </c>
      <c r="M109" s="300" t="s">
        <v>652</v>
      </c>
      <c r="N109" s="301" t="s">
        <v>62</v>
      </c>
      <c r="O109" s="299"/>
      <c r="P109" s="300"/>
      <c r="Q109" s="301"/>
      <c r="R109" s="299"/>
      <c r="S109" s="300"/>
      <c r="T109" s="301"/>
      <c r="U109" s="247" t="s">
        <v>687</v>
      </c>
      <c r="V109" s="268"/>
      <c r="W109" s="498" t="s">
        <v>688</v>
      </c>
      <c r="X109" s="187" t="s">
        <v>689</v>
      </c>
      <c r="Y109" s="358" t="s">
        <v>690</v>
      </c>
    </row>
    <row r="110" spans="2:25" s="189" customFormat="1" ht="30" customHeight="1">
      <c r="B110" s="227">
        <v>96</v>
      </c>
      <c r="C110" s="367" t="s">
        <v>427</v>
      </c>
      <c r="D110" s="448" t="s">
        <v>538</v>
      </c>
      <c r="E110" s="471" t="s">
        <v>539</v>
      </c>
      <c r="F110" s="344" t="s">
        <v>41</v>
      </c>
      <c r="G110" s="342" t="s">
        <v>468</v>
      </c>
      <c r="H110" s="350"/>
      <c r="I110" s="341"/>
      <c r="J110" s="320"/>
      <c r="K110" s="301"/>
      <c r="L110" s="299"/>
      <c r="M110" s="300"/>
      <c r="N110" s="301"/>
      <c r="O110" s="299"/>
      <c r="P110" s="300"/>
      <c r="Q110" s="301"/>
      <c r="R110" s="299"/>
      <c r="S110" s="300"/>
      <c r="T110" s="301"/>
      <c r="U110" s="247" t="s">
        <v>162</v>
      </c>
      <c r="V110" s="268"/>
      <c r="W110" s="500" t="s">
        <v>540</v>
      </c>
      <c r="X110" s="334" t="s">
        <v>541</v>
      </c>
      <c r="Y110" s="334" t="s">
        <v>162</v>
      </c>
    </row>
    <row r="111" spans="2:25" s="189" customFormat="1" ht="30" customHeight="1">
      <c r="B111" s="227">
        <v>97</v>
      </c>
      <c r="C111" s="367" t="s">
        <v>427</v>
      </c>
      <c r="D111" s="448" t="s">
        <v>542</v>
      </c>
      <c r="E111" s="471" t="s">
        <v>543</v>
      </c>
      <c r="F111" s="344" t="s">
        <v>544</v>
      </c>
      <c r="G111" s="342" t="s">
        <v>41</v>
      </c>
      <c r="H111" s="350"/>
      <c r="I111" s="267"/>
      <c r="J111" s="300"/>
      <c r="K111" s="301"/>
      <c r="L111" s="299"/>
      <c r="M111" s="300"/>
      <c r="N111" s="301"/>
      <c r="O111" s="299"/>
      <c r="P111" s="300"/>
      <c r="Q111" s="301"/>
      <c r="R111" s="299"/>
      <c r="S111" s="300"/>
      <c r="T111" s="301"/>
      <c r="U111" s="247" t="s">
        <v>545</v>
      </c>
      <c r="V111" s="343"/>
      <c r="W111" s="505" t="s">
        <v>546</v>
      </c>
      <c r="X111" s="334" t="s">
        <v>547</v>
      </c>
      <c r="Y111" s="334" t="s">
        <v>545</v>
      </c>
    </row>
    <row r="112" spans="2:25" s="189" customFormat="1" ht="30" customHeight="1">
      <c r="B112" s="227">
        <v>98</v>
      </c>
      <c r="C112" s="367" t="s">
        <v>427</v>
      </c>
      <c r="D112" s="340" t="s">
        <v>548</v>
      </c>
      <c r="E112" s="471" t="s">
        <v>549</v>
      </c>
      <c r="F112" s="344" t="s">
        <v>550</v>
      </c>
      <c r="G112" s="342" t="s">
        <v>550</v>
      </c>
      <c r="H112" s="350"/>
      <c r="I112" s="351"/>
      <c r="J112" s="320"/>
      <c r="K112" s="301"/>
      <c r="L112" s="299"/>
      <c r="M112" s="300"/>
      <c r="N112" s="301"/>
      <c r="O112" s="299"/>
      <c r="P112" s="300"/>
      <c r="Q112" s="301"/>
      <c r="R112" s="299"/>
      <c r="S112" s="300"/>
      <c r="T112" s="301"/>
      <c r="U112" s="247" t="s">
        <v>545</v>
      </c>
      <c r="V112" s="343"/>
      <c r="W112" s="513" t="s">
        <v>551</v>
      </c>
      <c r="X112" s="334" t="s">
        <v>547</v>
      </c>
      <c r="Y112" s="334" t="s">
        <v>545</v>
      </c>
    </row>
    <row r="113" spans="2:25" s="189" customFormat="1" ht="30" customHeight="1">
      <c r="B113" s="227">
        <v>99</v>
      </c>
      <c r="C113" s="367" t="s">
        <v>427</v>
      </c>
      <c r="D113" s="448" t="s">
        <v>556</v>
      </c>
      <c r="E113" s="471" t="s">
        <v>557</v>
      </c>
      <c r="F113" s="344" t="s">
        <v>468</v>
      </c>
      <c r="G113" s="342" t="s">
        <v>468</v>
      </c>
      <c r="H113" s="488"/>
      <c r="I113" s="267"/>
      <c r="J113" s="300"/>
      <c r="K113" s="301"/>
      <c r="L113" s="299"/>
      <c r="M113" s="300"/>
      <c r="N113" s="312"/>
      <c r="O113" s="299"/>
      <c r="P113" s="300"/>
      <c r="Q113" s="301"/>
      <c r="R113" s="299"/>
      <c r="S113" s="300"/>
      <c r="T113" s="301"/>
      <c r="U113" s="247" t="s">
        <v>558</v>
      </c>
      <c r="V113" s="343"/>
      <c r="W113" s="500" t="s">
        <v>559</v>
      </c>
      <c r="X113" s="334" t="s">
        <v>560</v>
      </c>
      <c r="Y113" s="334" t="s">
        <v>558</v>
      </c>
    </row>
    <row r="114" spans="2:25" s="189" customFormat="1" ht="30" customHeight="1">
      <c r="B114" s="227">
        <v>100</v>
      </c>
      <c r="C114" s="367" t="s">
        <v>427</v>
      </c>
      <c r="D114" s="448" t="s">
        <v>561</v>
      </c>
      <c r="E114" s="471" t="s">
        <v>562</v>
      </c>
      <c r="F114" s="344" t="s">
        <v>468</v>
      </c>
      <c r="G114" s="342" t="s">
        <v>468</v>
      </c>
      <c r="H114" s="350"/>
      <c r="I114" s="267"/>
      <c r="J114" s="300"/>
      <c r="K114" s="301"/>
      <c r="L114" s="299"/>
      <c r="M114" s="300"/>
      <c r="N114" s="301"/>
      <c r="O114" s="299"/>
      <c r="P114" s="300"/>
      <c r="Q114" s="301"/>
      <c r="R114" s="299"/>
      <c r="S114" s="300"/>
      <c r="T114" s="301"/>
      <c r="U114" s="247" t="s">
        <v>558</v>
      </c>
      <c r="V114" s="343"/>
      <c r="W114" s="500" t="s">
        <v>563</v>
      </c>
      <c r="X114" s="334" t="s">
        <v>541</v>
      </c>
      <c r="Y114" s="334" t="s">
        <v>162</v>
      </c>
    </row>
    <row r="115" spans="2:25" s="189" customFormat="1" ht="30" customHeight="1">
      <c r="B115" s="227">
        <v>101</v>
      </c>
      <c r="C115" s="367" t="s">
        <v>427</v>
      </c>
      <c r="D115" s="441" t="s">
        <v>575</v>
      </c>
      <c r="E115" s="372" t="s">
        <v>576</v>
      </c>
      <c r="F115" s="345"/>
      <c r="G115" s="300"/>
      <c r="H115" s="350"/>
      <c r="I115" s="267"/>
      <c r="J115" s="300"/>
      <c r="K115" s="301"/>
      <c r="L115" s="299"/>
      <c r="M115" s="300" t="s">
        <v>62</v>
      </c>
      <c r="N115" s="301" t="s">
        <v>62</v>
      </c>
      <c r="O115" s="299"/>
      <c r="P115" s="300"/>
      <c r="Q115" s="301"/>
      <c r="R115" s="299"/>
      <c r="S115" s="300"/>
      <c r="T115" s="301"/>
      <c r="U115" s="247" t="s">
        <v>535</v>
      </c>
      <c r="V115" s="268"/>
      <c r="W115" s="498" t="s">
        <v>577</v>
      </c>
      <c r="X115" s="187" t="s">
        <v>119</v>
      </c>
      <c r="Y115" s="187" t="s">
        <v>578</v>
      </c>
    </row>
    <row r="116" spans="2:25" s="189" customFormat="1" ht="30" customHeight="1">
      <c r="B116" s="227">
        <v>102</v>
      </c>
      <c r="C116" s="367" t="s">
        <v>427</v>
      </c>
      <c r="D116" s="446" t="s">
        <v>110</v>
      </c>
      <c r="E116" s="470" t="s">
        <v>111</v>
      </c>
      <c r="F116" s="306"/>
      <c r="G116" s="300"/>
      <c r="H116" s="350"/>
      <c r="I116" s="267"/>
      <c r="J116" s="300"/>
      <c r="K116" s="301"/>
      <c r="L116" s="310" t="s">
        <v>41</v>
      </c>
      <c r="M116" s="300"/>
      <c r="N116" s="301" t="s">
        <v>62</v>
      </c>
      <c r="O116" s="299"/>
      <c r="P116" s="300"/>
      <c r="Q116" s="301"/>
      <c r="R116" s="299"/>
      <c r="S116" s="300"/>
      <c r="T116" s="301"/>
      <c r="U116" s="247" t="s">
        <v>579</v>
      </c>
      <c r="V116" s="268"/>
      <c r="W116" s="506" t="s">
        <v>580</v>
      </c>
      <c r="X116" s="187" t="s">
        <v>581</v>
      </c>
      <c r="Y116" s="187" t="s">
        <v>582</v>
      </c>
    </row>
    <row r="117" spans="2:25" s="189" customFormat="1" ht="30" customHeight="1">
      <c r="B117" s="227">
        <v>103</v>
      </c>
      <c r="C117" s="367" t="s">
        <v>427</v>
      </c>
      <c r="D117" s="446" t="s">
        <v>112</v>
      </c>
      <c r="E117" s="470" t="s">
        <v>113</v>
      </c>
      <c r="F117" s="306"/>
      <c r="G117" s="300"/>
      <c r="H117" s="350"/>
      <c r="I117" s="267"/>
      <c r="J117" s="300"/>
      <c r="K117" s="301"/>
      <c r="L117" s="310" t="s">
        <v>41</v>
      </c>
      <c r="M117" s="300"/>
      <c r="N117" s="301" t="s">
        <v>62</v>
      </c>
      <c r="O117" s="299"/>
      <c r="P117" s="300"/>
      <c r="Q117" s="301"/>
      <c r="R117" s="299"/>
      <c r="S117" s="300"/>
      <c r="T117" s="301"/>
      <c r="U117" s="247" t="s">
        <v>579</v>
      </c>
      <c r="V117" s="268"/>
      <c r="W117" s="498" t="s">
        <v>583</v>
      </c>
      <c r="X117" s="187" t="s">
        <v>581</v>
      </c>
      <c r="Y117" s="187" t="s">
        <v>582</v>
      </c>
    </row>
    <row r="118" spans="2:25" s="189" customFormat="1" ht="30" customHeight="1">
      <c r="B118" s="227">
        <v>104</v>
      </c>
      <c r="C118" s="367" t="s">
        <v>427</v>
      </c>
      <c r="D118" s="308" t="s">
        <v>114</v>
      </c>
      <c r="E118" s="470" t="s">
        <v>115</v>
      </c>
      <c r="F118" s="306"/>
      <c r="G118" s="300"/>
      <c r="H118" s="350"/>
      <c r="I118" s="267"/>
      <c r="J118" s="300"/>
      <c r="K118" s="301"/>
      <c r="L118" s="310" t="s">
        <v>41</v>
      </c>
      <c r="M118" s="300"/>
      <c r="N118" s="301" t="s">
        <v>62</v>
      </c>
      <c r="O118" s="299"/>
      <c r="P118" s="300"/>
      <c r="Q118" s="301"/>
      <c r="R118" s="299"/>
      <c r="S118" s="300"/>
      <c r="T118" s="301"/>
      <c r="U118" s="247" t="s">
        <v>579</v>
      </c>
      <c r="V118" s="268"/>
      <c r="W118" s="373" t="s">
        <v>584</v>
      </c>
      <c r="X118" s="187" t="s">
        <v>585</v>
      </c>
      <c r="Y118" s="187" t="s">
        <v>582</v>
      </c>
    </row>
    <row r="119" spans="2:25" s="189" customFormat="1" ht="30" customHeight="1">
      <c r="B119" s="227">
        <v>105</v>
      </c>
      <c r="C119" s="367" t="s">
        <v>427</v>
      </c>
      <c r="D119" s="461" t="s">
        <v>596</v>
      </c>
      <c r="E119" s="372" t="s">
        <v>597</v>
      </c>
      <c r="F119" s="345" t="s">
        <v>62</v>
      </c>
      <c r="G119" s="300"/>
      <c r="H119" s="350" t="s">
        <v>62</v>
      </c>
      <c r="I119" s="267"/>
      <c r="J119" s="300" t="s">
        <v>62</v>
      </c>
      <c r="K119" s="301"/>
      <c r="L119" s="299" t="s">
        <v>598</v>
      </c>
      <c r="M119" s="300"/>
      <c r="N119" s="301" t="s">
        <v>62</v>
      </c>
      <c r="O119" s="299" t="s">
        <v>62</v>
      </c>
      <c r="P119" s="300"/>
      <c r="Q119" s="301" t="s">
        <v>62</v>
      </c>
      <c r="R119" s="299" t="s">
        <v>62</v>
      </c>
      <c r="S119" s="300" t="s">
        <v>62</v>
      </c>
      <c r="T119" s="301"/>
      <c r="U119" s="247" t="s">
        <v>599</v>
      </c>
      <c r="V119" s="268"/>
      <c r="W119" s="498" t="s">
        <v>600</v>
      </c>
      <c r="X119" s="187" t="s">
        <v>601</v>
      </c>
      <c r="Y119" s="358" t="s">
        <v>602</v>
      </c>
    </row>
    <row r="120" spans="2:25" s="189" customFormat="1" ht="30" customHeight="1">
      <c r="B120" s="227">
        <v>106</v>
      </c>
      <c r="C120" s="367" t="s">
        <v>427</v>
      </c>
      <c r="D120" s="365" t="s">
        <v>263</v>
      </c>
      <c r="E120" s="369" t="s">
        <v>264</v>
      </c>
      <c r="F120" s="306"/>
      <c r="G120" s="300"/>
      <c r="H120" s="350" t="s">
        <v>62</v>
      </c>
      <c r="I120" s="267"/>
      <c r="J120" s="300"/>
      <c r="K120" s="301"/>
      <c r="L120" s="299"/>
      <c r="M120" s="300"/>
      <c r="N120" s="301"/>
      <c r="O120" s="299"/>
      <c r="P120" s="300" t="s">
        <v>62</v>
      </c>
      <c r="Q120" s="301"/>
      <c r="R120" s="299"/>
      <c r="S120" s="300" t="s">
        <v>62</v>
      </c>
      <c r="T120" s="301" t="s">
        <v>62</v>
      </c>
      <c r="U120" s="247" t="s">
        <v>490</v>
      </c>
      <c r="V120" s="268"/>
      <c r="W120" s="514" t="s">
        <v>516</v>
      </c>
      <c r="X120" s="187" t="s">
        <v>498</v>
      </c>
      <c r="Y120" s="187" t="str">
        <f>VLOOKUP(X120,[2]Sheet1!$A$1:$B$12,2,FALSE)</f>
        <v>인문학</v>
      </c>
    </row>
    <row r="121" spans="2:25" s="189" customFormat="1" ht="30" customHeight="1">
      <c r="B121" s="227">
        <v>107</v>
      </c>
      <c r="C121" s="367" t="s">
        <v>176</v>
      </c>
      <c r="D121" s="446" t="s">
        <v>265</v>
      </c>
      <c r="E121" s="470" t="s">
        <v>266</v>
      </c>
      <c r="F121" s="306"/>
      <c r="G121" s="300"/>
      <c r="H121" s="350"/>
      <c r="I121" s="267"/>
      <c r="J121" s="300"/>
      <c r="K121" s="301"/>
      <c r="L121" s="310" t="s">
        <v>44</v>
      </c>
      <c r="M121" s="300"/>
      <c r="N121" s="301" t="s">
        <v>62</v>
      </c>
      <c r="O121" s="299"/>
      <c r="P121" s="300"/>
      <c r="Q121" s="301"/>
      <c r="R121" s="299"/>
      <c r="S121" s="300"/>
      <c r="T121" s="301"/>
      <c r="U121" s="247" t="s">
        <v>490</v>
      </c>
      <c r="V121" s="268"/>
      <c r="W121" s="498" t="s">
        <v>495</v>
      </c>
      <c r="X121" s="187" t="s">
        <v>496</v>
      </c>
      <c r="Y121" s="187" t="s">
        <v>386</v>
      </c>
    </row>
    <row r="122" spans="2:25" s="189" customFormat="1" ht="30" customHeight="1">
      <c r="B122" s="227">
        <v>108</v>
      </c>
      <c r="C122" s="367" t="s">
        <v>427</v>
      </c>
      <c r="D122" s="365" t="s">
        <v>253</v>
      </c>
      <c r="E122" s="483" t="s">
        <v>254</v>
      </c>
      <c r="F122" s="374"/>
      <c r="G122" s="219"/>
      <c r="H122" s="220"/>
      <c r="I122" s="182"/>
      <c r="J122" s="219"/>
      <c r="K122" s="220"/>
      <c r="L122" s="182"/>
      <c r="M122" s="219"/>
      <c r="N122" s="220" t="s">
        <v>62</v>
      </c>
      <c r="O122" s="182"/>
      <c r="P122" s="219"/>
      <c r="Q122" s="495" t="s">
        <v>62</v>
      </c>
      <c r="R122" s="182" t="s">
        <v>62</v>
      </c>
      <c r="S122" s="219"/>
      <c r="T122" s="220"/>
      <c r="U122" s="193" t="s">
        <v>490</v>
      </c>
      <c r="V122" s="375"/>
      <c r="W122" s="520" t="s">
        <v>497</v>
      </c>
      <c r="X122" s="187" t="s">
        <v>498</v>
      </c>
      <c r="Y122" s="187" t="str">
        <f>VLOOKUP(X122,[2]Sheet1!$A$1:$B$12,2,FALSE)</f>
        <v>인문학</v>
      </c>
    </row>
    <row r="123" spans="2:25" s="189" customFormat="1" ht="30" customHeight="1">
      <c r="B123" s="227">
        <v>109</v>
      </c>
      <c r="C123" s="303" t="s">
        <v>427</v>
      </c>
      <c r="D123" s="365" t="s">
        <v>524</v>
      </c>
      <c r="E123" s="389" t="s">
        <v>525</v>
      </c>
      <c r="F123" s="374"/>
      <c r="G123" s="300"/>
      <c r="H123" s="301"/>
      <c r="I123" s="299"/>
      <c r="J123" s="300"/>
      <c r="K123" s="301"/>
      <c r="L123" s="299" t="s">
        <v>62</v>
      </c>
      <c r="M123" s="300"/>
      <c r="N123" s="312"/>
      <c r="O123" s="299"/>
      <c r="P123" s="300" t="s">
        <v>62</v>
      </c>
      <c r="Q123" s="301"/>
      <c r="R123" s="299"/>
      <c r="S123" s="300" t="s">
        <v>62</v>
      </c>
      <c r="T123" s="301"/>
      <c r="U123" s="376" t="s">
        <v>526</v>
      </c>
      <c r="V123" s="375"/>
      <c r="W123" s="518" t="s">
        <v>527</v>
      </c>
      <c r="X123" s="187" t="s">
        <v>498</v>
      </c>
      <c r="Y123" s="187" t="str">
        <f>VLOOKUP(X123,[2]Sheet1!$A$1:$B$12,2,FALSE)</f>
        <v>인문학</v>
      </c>
    </row>
    <row r="124" spans="2:25" s="189" customFormat="1" ht="30" customHeight="1">
      <c r="B124" s="227">
        <v>110</v>
      </c>
      <c r="C124" s="303" t="s">
        <v>176</v>
      </c>
      <c r="D124" s="304" t="s">
        <v>201</v>
      </c>
      <c r="E124" s="369" t="s">
        <v>517</v>
      </c>
      <c r="F124" s="377"/>
      <c r="G124" s="378"/>
      <c r="H124" s="379" t="s">
        <v>62</v>
      </c>
      <c r="I124" s="489"/>
      <c r="J124" s="491"/>
      <c r="K124" s="380"/>
      <c r="L124" s="381" t="s">
        <v>62</v>
      </c>
      <c r="M124" s="378"/>
      <c r="N124" s="380"/>
      <c r="O124" s="381" t="s">
        <v>62</v>
      </c>
      <c r="P124" s="378"/>
      <c r="Q124" s="380"/>
      <c r="R124" s="381"/>
      <c r="S124" s="378" t="s">
        <v>62</v>
      </c>
      <c r="T124" s="380"/>
      <c r="U124" s="382" t="s">
        <v>518</v>
      </c>
      <c r="V124" s="383"/>
      <c r="W124" s="384" t="s">
        <v>519</v>
      </c>
      <c r="X124" s="187" t="s">
        <v>520</v>
      </c>
      <c r="Y124" s="187" t="s">
        <v>518</v>
      </c>
    </row>
    <row r="125" spans="2:25" s="189" customFormat="1" ht="30" customHeight="1">
      <c r="B125" s="227">
        <v>111</v>
      </c>
      <c r="C125" s="303" t="s">
        <v>427</v>
      </c>
      <c r="D125" s="440" t="s">
        <v>293</v>
      </c>
      <c r="E125" s="369" t="s">
        <v>294</v>
      </c>
      <c r="F125" s="306"/>
      <c r="G125" s="300"/>
      <c r="H125" s="386"/>
      <c r="I125" s="387"/>
      <c r="J125" s="300" t="s">
        <v>62</v>
      </c>
      <c r="K125" s="301" t="s">
        <v>62</v>
      </c>
      <c r="L125" s="299"/>
      <c r="M125" s="300"/>
      <c r="N125" s="301"/>
      <c r="O125" s="299"/>
      <c r="P125" s="300" t="s">
        <v>62</v>
      </c>
      <c r="Q125" s="301"/>
      <c r="R125" s="299"/>
      <c r="S125" s="300" t="s">
        <v>62</v>
      </c>
      <c r="T125" s="301"/>
      <c r="U125" s="376" t="s">
        <v>579</v>
      </c>
      <c r="V125" s="383"/>
      <c r="W125" s="388" t="s">
        <v>613</v>
      </c>
      <c r="X125" s="187" t="s">
        <v>581</v>
      </c>
      <c r="Y125" s="187" t="str">
        <f>VLOOKUP(X125,[2]Sheet1!$A$1:$B$12,2,FALSE)</f>
        <v>사회과학</v>
      </c>
    </row>
    <row r="126" spans="2:25" s="189" customFormat="1" ht="30" customHeight="1">
      <c r="B126" s="227">
        <v>112</v>
      </c>
      <c r="C126" s="303" t="s">
        <v>427</v>
      </c>
      <c r="D126" s="393" t="s">
        <v>149</v>
      </c>
      <c r="E126" s="390" t="s">
        <v>150</v>
      </c>
      <c r="F126" s="391"/>
      <c r="G126" s="219"/>
      <c r="H126" s="222"/>
      <c r="I126" s="223"/>
      <c r="J126" s="219"/>
      <c r="K126" s="220"/>
      <c r="L126" s="392" t="s">
        <v>62</v>
      </c>
      <c r="M126" s="219"/>
      <c r="N126" s="220"/>
      <c r="O126" s="392" t="s">
        <v>62</v>
      </c>
      <c r="P126" s="219"/>
      <c r="Q126" s="220"/>
      <c r="R126" s="392"/>
      <c r="S126" s="219"/>
      <c r="T126" s="220"/>
      <c r="U126" s="193" t="s">
        <v>461</v>
      </c>
      <c r="V126" s="383"/>
      <c r="W126" s="388" t="s">
        <v>462</v>
      </c>
      <c r="X126" s="187" t="s">
        <v>463</v>
      </c>
      <c r="Y126" s="187" t="str">
        <f>VLOOKUP(X126,[2]Sheet1!$A$1:$B$12,2,FALSE)</f>
        <v>인문학</v>
      </c>
    </row>
    <row r="127" spans="2:25" s="189" customFormat="1" ht="30" customHeight="1">
      <c r="B127" s="227">
        <v>113</v>
      </c>
      <c r="C127" s="303" t="s">
        <v>427</v>
      </c>
      <c r="D127" s="389" t="s">
        <v>142</v>
      </c>
      <c r="E127" s="394" t="s">
        <v>683</v>
      </c>
      <c r="F127" s="395"/>
      <c r="G127" s="396"/>
      <c r="H127" s="397" t="s">
        <v>62</v>
      </c>
      <c r="I127" s="267"/>
      <c r="J127" s="396"/>
      <c r="K127" s="398"/>
      <c r="L127" s="299" t="s">
        <v>62</v>
      </c>
      <c r="M127" s="396"/>
      <c r="N127" s="398"/>
      <c r="O127" s="299"/>
      <c r="P127" s="396"/>
      <c r="Q127" s="398"/>
      <c r="R127" s="299"/>
      <c r="S127" s="497" t="s">
        <v>62</v>
      </c>
      <c r="T127" s="398"/>
      <c r="U127" s="193" t="s">
        <v>632</v>
      </c>
      <c r="V127" s="375"/>
      <c r="W127" s="399" t="s">
        <v>684</v>
      </c>
      <c r="X127" s="187" t="s">
        <v>634</v>
      </c>
      <c r="Y127" s="187" t="str">
        <f>VLOOKUP(X127,[2]Sheet1!$A$1:$B$12,2,FALSE)</f>
        <v>사회Trend</v>
      </c>
    </row>
    <row r="128" spans="2:25" s="189" customFormat="1" ht="30" customHeight="1">
      <c r="B128" s="227">
        <v>114</v>
      </c>
      <c r="C128" s="400" t="s">
        <v>427</v>
      </c>
      <c r="D128" s="401" t="s">
        <v>720</v>
      </c>
      <c r="E128" s="402" t="s">
        <v>721</v>
      </c>
      <c r="F128" s="403"/>
      <c r="G128" s="404"/>
      <c r="H128" s="405"/>
      <c r="I128" s="267"/>
      <c r="J128" s="404"/>
      <c r="K128" s="406"/>
      <c r="L128" s="407"/>
      <c r="M128" s="404"/>
      <c r="N128" s="406"/>
      <c r="O128" s="407"/>
      <c r="P128" s="404" t="s">
        <v>62</v>
      </c>
      <c r="Q128" s="406"/>
      <c r="R128" s="407"/>
      <c r="S128" s="404"/>
      <c r="T128" s="406"/>
      <c r="U128" s="193" t="s">
        <v>706</v>
      </c>
      <c r="V128" s="375"/>
      <c r="W128" s="399" t="s">
        <v>722</v>
      </c>
      <c r="X128" s="187" t="s">
        <v>711</v>
      </c>
      <c r="Y128" s="187" t="str">
        <f>VLOOKUP(X128,[2]Sheet1!$A$1:$B$12,2,FALSE)</f>
        <v>기타</v>
      </c>
    </row>
    <row r="129" spans="2:26" s="189" customFormat="1" ht="30" customHeight="1">
      <c r="B129" s="227">
        <v>115</v>
      </c>
      <c r="C129" s="408" t="s">
        <v>427</v>
      </c>
      <c r="D129" s="455" t="s">
        <v>567</v>
      </c>
      <c r="E129" s="476" t="s">
        <v>568</v>
      </c>
      <c r="F129" s="409" t="s">
        <v>62</v>
      </c>
      <c r="G129" s="410" t="s">
        <v>62</v>
      </c>
      <c r="H129" s="411"/>
      <c r="I129" s="267"/>
      <c r="J129" s="410"/>
      <c r="K129" s="412"/>
      <c r="L129" s="409"/>
      <c r="M129" s="410"/>
      <c r="N129" s="411"/>
      <c r="O129" s="267"/>
      <c r="P129" s="410"/>
      <c r="Q129" s="412"/>
      <c r="R129" s="409"/>
      <c r="S129" s="410"/>
      <c r="T129" s="411"/>
      <c r="U129" s="193" t="s">
        <v>535</v>
      </c>
      <c r="V129" s="375"/>
      <c r="W129" s="508" t="s">
        <v>569</v>
      </c>
      <c r="X129" s="334" t="s">
        <v>537</v>
      </c>
      <c r="Y129" s="334" t="s">
        <v>535</v>
      </c>
    </row>
    <row r="130" spans="2:26" s="189" customFormat="1" ht="30" customHeight="1">
      <c r="B130" s="227">
        <v>116</v>
      </c>
      <c r="C130" s="413" t="s">
        <v>427</v>
      </c>
      <c r="D130" s="462" t="s">
        <v>570</v>
      </c>
      <c r="E130" s="479" t="s">
        <v>571</v>
      </c>
      <c r="F130" s="374" t="s">
        <v>62</v>
      </c>
      <c r="G130" s="414" t="s">
        <v>62</v>
      </c>
      <c r="H130" s="415"/>
      <c r="I130" s="416"/>
      <c r="J130" s="414"/>
      <c r="K130" s="417"/>
      <c r="L130" s="374"/>
      <c r="M130" s="414"/>
      <c r="N130" s="415"/>
      <c r="O130" s="416"/>
      <c r="P130" s="414"/>
      <c r="Q130" s="417"/>
      <c r="R130" s="374"/>
      <c r="S130" s="414"/>
      <c r="T130" s="415"/>
      <c r="U130" s="418" t="s">
        <v>535</v>
      </c>
      <c r="V130" s="419"/>
      <c r="W130" s="516" t="s">
        <v>569</v>
      </c>
      <c r="X130" s="187" t="s">
        <v>537</v>
      </c>
      <c r="Y130" s="187" t="s">
        <v>535</v>
      </c>
    </row>
    <row r="131" spans="2:26" s="189" customFormat="1" ht="30" customHeight="1">
      <c r="B131" s="227">
        <v>117</v>
      </c>
      <c r="C131" s="413" t="s">
        <v>503</v>
      </c>
      <c r="D131" s="463" t="s">
        <v>504</v>
      </c>
      <c r="E131" s="421" t="s">
        <v>200</v>
      </c>
      <c r="F131" s="422"/>
      <c r="G131" s="423"/>
      <c r="H131" s="424"/>
      <c r="I131" s="490"/>
      <c r="J131" s="492"/>
      <c r="K131" s="426" t="s">
        <v>62</v>
      </c>
      <c r="L131" s="422"/>
      <c r="M131" s="423" t="s">
        <v>62</v>
      </c>
      <c r="N131" s="424" t="s">
        <v>62</v>
      </c>
      <c r="O131" s="425"/>
      <c r="P131" s="423"/>
      <c r="Q131" s="426" t="s">
        <v>62</v>
      </c>
      <c r="R131" s="422"/>
      <c r="S131" s="423" t="s">
        <v>62</v>
      </c>
      <c r="T131" s="424"/>
      <c r="U131" s="247" t="s">
        <v>490</v>
      </c>
      <c r="V131" s="427"/>
      <c r="W131" s="428" t="s">
        <v>505</v>
      </c>
      <c r="X131" s="187" t="s">
        <v>506</v>
      </c>
      <c r="Y131" s="187" t="s">
        <v>490</v>
      </c>
    </row>
    <row r="132" spans="2:26" s="430" customFormat="1" ht="30" customHeight="1">
      <c r="B132" s="227">
        <v>118</v>
      </c>
      <c r="C132" s="413" t="s">
        <v>176</v>
      </c>
      <c r="D132" s="464" t="s">
        <v>177</v>
      </c>
      <c r="E132" s="421" t="s">
        <v>174</v>
      </c>
      <c r="F132" s="422"/>
      <c r="G132" s="423"/>
      <c r="H132" s="424"/>
      <c r="I132" s="425" t="s">
        <v>62</v>
      </c>
      <c r="J132" s="423" t="s">
        <v>62</v>
      </c>
      <c r="K132" s="426" t="s">
        <v>62</v>
      </c>
      <c r="L132" s="422"/>
      <c r="M132" s="423" t="s">
        <v>62</v>
      </c>
      <c r="N132" s="424" t="s">
        <v>62</v>
      </c>
      <c r="O132" s="425"/>
      <c r="P132" s="423"/>
      <c r="Q132" s="426" t="s">
        <v>62</v>
      </c>
      <c r="R132" s="422" t="s">
        <v>62</v>
      </c>
      <c r="S132" s="423"/>
      <c r="T132" s="424"/>
      <c r="U132" s="247" t="s">
        <v>398</v>
      </c>
      <c r="V132" s="427"/>
      <c r="W132" s="519" t="s">
        <v>422</v>
      </c>
      <c r="X132" s="187" t="s">
        <v>167</v>
      </c>
      <c r="Y132" s="187" t="s">
        <v>398</v>
      </c>
      <c r="Z132" s="189"/>
    </row>
    <row r="133" spans="2:26" s="430" customFormat="1" ht="30" customHeight="1">
      <c r="B133" s="227">
        <v>119</v>
      </c>
      <c r="C133" s="413" t="s">
        <v>427</v>
      </c>
      <c r="D133" s="429" t="s">
        <v>698</v>
      </c>
      <c r="E133" s="480" t="s">
        <v>699</v>
      </c>
      <c r="F133" s="422"/>
      <c r="G133" s="423" t="s">
        <v>62</v>
      </c>
      <c r="H133" s="424" t="s">
        <v>62</v>
      </c>
      <c r="I133" s="425"/>
      <c r="J133" s="423"/>
      <c r="K133" s="426"/>
      <c r="L133" s="422" t="s">
        <v>62</v>
      </c>
      <c r="M133" s="423"/>
      <c r="N133" s="424" t="s">
        <v>62</v>
      </c>
      <c r="O133" s="425"/>
      <c r="P133" s="423"/>
      <c r="Q133" s="426"/>
      <c r="R133" s="422"/>
      <c r="S133" s="423"/>
      <c r="T133" s="424"/>
      <c r="U133" s="247" t="s">
        <v>632</v>
      </c>
      <c r="V133" s="427"/>
      <c r="W133" s="517" t="s">
        <v>700</v>
      </c>
      <c r="X133" s="187" t="s">
        <v>812</v>
      </c>
      <c r="Y133" s="187" t="s">
        <v>814</v>
      </c>
      <c r="Z133" s="189"/>
    </row>
    <row r="134" spans="2:26" s="430" customFormat="1" ht="30" customHeight="1">
      <c r="B134" s="227">
        <v>120</v>
      </c>
      <c r="C134" s="413" t="s">
        <v>427</v>
      </c>
      <c r="D134" s="429" t="s">
        <v>701</v>
      </c>
      <c r="E134" s="480" t="s">
        <v>702</v>
      </c>
      <c r="F134" s="422"/>
      <c r="G134" s="423" t="s">
        <v>62</v>
      </c>
      <c r="H134" s="424" t="s">
        <v>62</v>
      </c>
      <c r="I134" s="425"/>
      <c r="J134" s="423"/>
      <c r="K134" s="426"/>
      <c r="L134" s="422" t="s">
        <v>62</v>
      </c>
      <c r="M134" s="423"/>
      <c r="N134" s="424" t="s">
        <v>62</v>
      </c>
      <c r="O134" s="425"/>
      <c r="P134" s="423"/>
      <c r="Q134" s="426"/>
      <c r="R134" s="422"/>
      <c r="S134" s="423"/>
      <c r="T134" s="424"/>
      <c r="U134" s="247" t="s">
        <v>632</v>
      </c>
      <c r="V134" s="427"/>
      <c r="W134" s="517" t="s">
        <v>703</v>
      </c>
      <c r="X134" s="187" t="s">
        <v>812</v>
      </c>
      <c r="Y134" s="187" t="s">
        <v>814</v>
      </c>
      <c r="Z134" s="189"/>
    </row>
    <row r="135" spans="2:26" s="430" customFormat="1" ht="30" customHeight="1">
      <c r="B135" s="227">
        <v>121</v>
      </c>
      <c r="C135" s="413" t="s">
        <v>427</v>
      </c>
      <c r="D135" s="429" t="s">
        <v>743</v>
      </c>
      <c r="E135" s="421" t="s">
        <v>740</v>
      </c>
      <c r="F135" s="422"/>
      <c r="G135" s="423"/>
      <c r="H135" s="424"/>
      <c r="I135" s="425"/>
      <c r="J135" s="423"/>
      <c r="K135" s="426"/>
      <c r="L135" s="422"/>
      <c r="M135" s="423"/>
      <c r="N135" s="424"/>
      <c r="O135" s="425"/>
      <c r="P135" s="423" t="s">
        <v>62</v>
      </c>
      <c r="Q135" s="426" t="s">
        <v>62</v>
      </c>
      <c r="R135" s="422"/>
      <c r="S135" s="423" t="s">
        <v>62</v>
      </c>
      <c r="T135" s="424" t="s">
        <v>62</v>
      </c>
      <c r="U135" s="561" t="s">
        <v>706</v>
      </c>
      <c r="V135" s="563"/>
      <c r="W135" s="428" t="s">
        <v>741</v>
      </c>
      <c r="X135" s="431" t="s">
        <v>711</v>
      </c>
      <c r="Y135" s="431" t="str">
        <f>VLOOKUP(X135,[2]Sheet1!$A$1:$B$12,2,FALSE)</f>
        <v>기타</v>
      </c>
      <c r="Z135" s="432"/>
    </row>
    <row r="136" spans="2:26" s="430" customFormat="1" ht="30" customHeight="1">
      <c r="B136" s="227">
        <v>122</v>
      </c>
      <c r="C136" s="413" t="s">
        <v>427</v>
      </c>
      <c r="D136" s="429" t="s">
        <v>742</v>
      </c>
      <c r="E136" s="421" t="s">
        <v>738</v>
      </c>
      <c r="F136" s="422"/>
      <c r="G136" s="423"/>
      <c r="H136" s="424"/>
      <c r="I136" s="425"/>
      <c r="J136" s="423"/>
      <c r="K136" s="426"/>
      <c r="L136" s="422"/>
      <c r="M136" s="423" t="s">
        <v>62</v>
      </c>
      <c r="N136" s="424"/>
      <c r="O136" s="425"/>
      <c r="P136" s="423" t="s">
        <v>62</v>
      </c>
      <c r="Q136" s="426" t="s">
        <v>62</v>
      </c>
      <c r="R136" s="422"/>
      <c r="S136" s="423"/>
      <c r="T136" s="424"/>
      <c r="U136" s="561" t="s">
        <v>706</v>
      </c>
      <c r="V136" s="563"/>
      <c r="W136" s="428" t="s">
        <v>739</v>
      </c>
      <c r="X136" s="431" t="s">
        <v>711</v>
      </c>
      <c r="Y136" s="431" t="str">
        <f>VLOOKUP(X136,[2]Sheet1!$A$1:$B$12,2,FALSE)</f>
        <v>기타</v>
      </c>
      <c r="Z136" s="432"/>
    </row>
    <row r="137" spans="2:26" s="433" customFormat="1" ht="30" customHeight="1">
      <c r="B137" s="227">
        <v>123</v>
      </c>
      <c r="C137" s="413" t="s">
        <v>427</v>
      </c>
      <c r="D137" s="420" t="s">
        <v>93</v>
      </c>
      <c r="E137" s="421" t="s">
        <v>94</v>
      </c>
      <c r="F137" s="422"/>
      <c r="G137" s="423"/>
      <c r="H137" s="424"/>
      <c r="I137" s="425"/>
      <c r="J137" s="423"/>
      <c r="K137" s="426"/>
      <c r="L137" s="422"/>
      <c r="M137" s="423"/>
      <c r="N137" s="424"/>
      <c r="O137" s="425"/>
      <c r="P137" s="423" t="s">
        <v>62</v>
      </c>
      <c r="Q137" s="426"/>
      <c r="R137" s="422"/>
      <c r="S137" s="423" t="s">
        <v>62</v>
      </c>
      <c r="T137" s="424"/>
      <c r="U137" s="561" t="s">
        <v>706</v>
      </c>
      <c r="V137" s="563"/>
      <c r="W137" s="428" t="s">
        <v>715</v>
      </c>
      <c r="X137" s="187" t="s">
        <v>711</v>
      </c>
      <c r="Y137" s="187" t="str">
        <f>VLOOKUP(X137,[2]Sheet1!$A$1:$B$12,2,FALSE)</f>
        <v>기타</v>
      </c>
      <c r="Z137" s="189"/>
    </row>
    <row r="138" spans="2:26" s="433" customFormat="1" ht="30" customHeight="1">
      <c r="B138" s="227">
        <v>124</v>
      </c>
      <c r="C138" s="413" t="s">
        <v>427</v>
      </c>
      <c r="D138" s="420" t="s">
        <v>83</v>
      </c>
      <c r="E138" s="421" t="s">
        <v>84</v>
      </c>
      <c r="F138" s="422"/>
      <c r="G138" s="423"/>
      <c r="H138" s="424"/>
      <c r="I138" s="425"/>
      <c r="J138" s="423"/>
      <c r="K138" s="426" t="s">
        <v>819</v>
      </c>
      <c r="L138" s="422"/>
      <c r="M138" s="423"/>
      <c r="N138" s="424" t="s">
        <v>62</v>
      </c>
      <c r="O138" s="425"/>
      <c r="P138" s="423"/>
      <c r="Q138" s="426" t="s">
        <v>62</v>
      </c>
      <c r="R138" s="422"/>
      <c r="S138" s="426"/>
      <c r="T138" s="426"/>
      <c r="U138" s="562" t="s">
        <v>429</v>
      </c>
      <c r="V138" s="563"/>
      <c r="W138" s="428" t="s">
        <v>432</v>
      </c>
      <c r="X138" s="187" t="s">
        <v>431</v>
      </c>
      <c r="Y138" s="187" t="str">
        <f>VLOOKUP(X138,[2]Sheet1!$A$1:$B$12,2,FALSE)</f>
        <v>자연과학</v>
      </c>
      <c r="Z138" s="189"/>
    </row>
    <row r="139" spans="2:26" s="433" customFormat="1" ht="30" customHeight="1">
      <c r="B139" s="521">
        <v>125</v>
      </c>
      <c r="C139" s="531" t="s">
        <v>427</v>
      </c>
      <c r="D139" s="564"/>
      <c r="E139" s="565" t="s">
        <v>798</v>
      </c>
      <c r="F139" s="566"/>
      <c r="G139" s="567"/>
      <c r="H139" s="568" t="s">
        <v>62</v>
      </c>
      <c r="I139" s="569"/>
      <c r="J139" s="567"/>
      <c r="K139" s="570"/>
      <c r="L139" s="566" t="s">
        <v>62</v>
      </c>
      <c r="M139" s="567"/>
      <c r="N139" s="568"/>
      <c r="O139" s="569" t="s">
        <v>62</v>
      </c>
      <c r="P139" s="567"/>
      <c r="Q139" s="570" t="s">
        <v>62</v>
      </c>
      <c r="R139" s="566"/>
      <c r="S139" s="567"/>
      <c r="T139" s="568"/>
      <c r="U139" s="571" t="s">
        <v>815</v>
      </c>
      <c r="V139" s="572"/>
      <c r="W139" s="573" t="s">
        <v>766</v>
      </c>
      <c r="X139" s="187" t="s">
        <v>463</v>
      </c>
      <c r="Y139" s="187" t="s">
        <v>815</v>
      </c>
      <c r="Z139" s="189"/>
    </row>
    <row r="140" spans="2:26" s="433" customFormat="1" ht="30" customHeight="1">
      <c r="B140" s="521">
        <v>126</v>
      </c>
      <c r="C140" s="531" t="s">
        <v>427</v>
      </c>
      <c r="D140" s="564"/>
      <c r="E140" s="565" t="s">
        <v>799</v>
      </c>
      <c r="F140" s="566"/>
      <c r="G140" s="567"/>
      <c r="H140" s="568" t="s">
        <v>62</v>
      </c>
      <c r="I140" s="569"/>
      <c r="J140" s="567"/>
      <c r="K140" s="570"/>
      <c r="L140" s="566" t="s">
        <v>62</v>
      </c>
      <c r="M140" s="567" t="s">
        <v>62</v>
      </c>
      <c r="N140" s="568"/>
      <c r="O140" s="569" t="s">
        <v>62</v>
      </c>
      <c r="P140" s="567"/>
      <c r="Q140" s="570"/>
      <c r="R140" s="566"/>
      <c r="S140" s="567"/>
      <c r="T140" s="568"/>
      <c r="U140" s="571" t="s">
        <v>815</v>
      </c>
      <c r="V140" s="572"/>
      <c r="W140" s="574" t="s">
        <v>767</v>
      </c>
      <c r="X140" s="187" t="s">
        <v>809</v>
      </c>
      <c r="Y140" s="187" t="s">
        <v>815</v>
      </c>
      <c r="Z140" s="189"/>
    </row>
    <row r="141" spans="2:26" s="433" customFormat="1" ht="30" customHeight="1">
      <c r="B141" s="521">
        <v>127</v>
      </c>
      <c r="C141" s="531" t="s">
        <v>427</v>
      </c>
      <c r="D141" s="564"/>
      <c r="E141" s="565" t="s">
        <v>800</v>
      </c>
      <c r="F141" s="566"/>
      <c r="G141" s="567"/>
      <c r="H141" s="568" t="s">
        <v>819</v>
      </c>
      <c r="I141" s="569"/>
      <c r="J141" s="567"/>
      <c r="K141" s="570"/>
      <c r="L141" s="566" t="s">
        <v>62</v>
      </c>
      <c r="M141" s="567"/>
      <c r="N141" s="568" t="s">
        <v>62</v>
      </c>
      <c r="O141" s="569"/>
      <c r="P141" s="567"/>
      <c r="Q141" s="570"/>
      <c r="R141" s="566"/>
      <c r="S141" s="567" t="s">
        <v>62</v>
      </c>
      <c r="T141" s="568"/>
      <c r="U141" s="571" t="s">
        <v>816</v>
      </c>
      <c r="V141" s="572"/>
      <c r="W141" s="573" t="s">
        <v>770</v>
      </c>
      <c r="X141" s="187" t="s">
        <v>810</v>
      </c>
      <c r="Y141" s="187" t="s">
        <v>816</v>
      </c>
      <c r="Z141" s="189"/>
    </row>
    <row r="142" spans="2:26" s="433" customFormat="1" ht="30" customHeight="1">
      <c r="B142" s="521">
        <v>128</v>
      </c>
      <c r="C142" s="531" t="s">
        <v>427</v>
      </c>
      <c r="D142" s="564"/>
      <c r="E142" s="565" t="s">
        <v>801</v>
      </c>
      <c r="F142" s="566"/>
      <c r="G142" s="567"/>
      <c r="H142" s="568"/>
      <c r="I142" s="569"/>
      <c r="J142" s="567"/>
      <c r="K142" s="570"/>
      <c r="L142" s="566"/>
      <c r="M142" s="567" t="s">
        <v>62</v>
      </c>
      <c r="N142" s="568" t="s">
        <v>62</v>
      </c>
      <c r="O142" s="569"/>
      <c r="P142" s="567"/>
      <c r="Q142" s="570"/>
      <c r="R142" s="566" t="s">
        <v>62</v>
      </c>
      <c r="S142" s="567" t="s">
        <v>62</v>
      </c>
      <c r="T142" s="568"/>
      <c r="U142" s="571" t="s">
        <v>816</v>
      </c>
      <c r="V142" s="572"/>
      <c r="W142" s="575" t="s">
        <v>772</v>
      </c>
      <c r="X142" s="187" t="s">
        <v>810</v>
      </c>
      <c r="Y142" s="187" t="s">
        <v>816</v>
      </c>
      <c r="Z142" s="189"/>
    </row>
    <row r="143" spans="2:26" s="433" customFormat="1" ht="30" customHeight="1">
      <c r="B143" s="521">
        <v>129</v>
      </c>
      <c r="C143" s="531" t="s">
        <v>427</v>
      </c>
      <c r="D143" s="564"/>
      <c r="E143" s="565" t="s">
        <v>802</v>
      </c>
      <c r="F143" s="566"/>
      <c r="G143" s="567"/>
      <c r="H143" s="568"/>
      <c r="I143" s="569"/>
      <c r="J143" s="567"/>
      <c r="K143" s="570"/>
      <c r="L143" s="566"/>
      <c r="M143" s="567" t="s">
        <v>62</v>
      </c>
      <c r="N143" s="568" t="s">
        <v>62</v>
      </c>
      <c r="O143" s="569"/>
      <c r="P143" s="567"/>
      <c r="Q143" s="570" t="s">
        <v>62</v>
      </c>
      <c r="R143" s="566"/>
      <c r="S143" s="567"/>
      <c r="T143" s="568"/>
      <c r="U143" s="571" t="s">
        <v>817</v>
      </c>
      <c r="V143" s="572"/>
      <c r="W143" s="576" t="s">
        <v>774</v>
      </c>
      <c r="X143" s="187" t="s">
        <v>811</v>
      </c>
      <c r="Y143" s="187" t="s">
        <v>817</v>
      </c>
      <c r="Z143" s="189"/>
    </row>
    <row r="144" spans="2:26" s="433" customFormat="1" ht="30" customHeight="1">
      <c r="B144" s="521">
        <v>130</v>
      </c>
      <c r="C144" s="531" t="s">
        <v>427</v>
      </c>
      <c r="D144" s="564"/>
      <c r="E144" s="565" t="s">
        <v>803</v>
      </c>
      <c r="F144" s="566"/>
      <c r="G144" s="567"/>
      <c r="H144" s="568"/>
      <c r="I144" s="569"/>
      <c r="J144" s="567" t="s">
        <v>62</v>
      </c>
      <c r="K144" s="570"/>
      <c r="L144" s="566"/>
      <c r="M144" s="567"/>
      <c r="N144" s="568" t="s">
        <v>62</v>
      </c>
      <c r="O144" s="569"/>
      <c r="P144" s="567"/>
      <c r="Q144" s="570"/>
      <c r="R144" s="566"/>
      <c r="S144" s="567" t="s">
        <v>62</v>
      </c>
      <c r="T144" s="568"/>
      <c r="U144" s="571" t="s">
        <v>817</v>
      </c>
      <c r="V144" s="572"/>
      <c r="W144" s="577" t="s">
        <v>777</v>
      </c>
      <c r="X144" s="187" t="s">
        <v>811</v>
      </c>
      <c r="Y144" s="187" t="s">
        <v>817</v>
      </c>
      <c r="Z144" s="189"/>
    </row>
    <row r="145" spans="2:26" s="433" customFormat="1" ht="30" customHeight="1">
      <c r="B145" s="521">
        <v>131</v>
      </c>
      <c r="C145" s="531" t="s">
        <v>427</v>
      </c>
      <c r="D145" s="564"/>
      <c r="E145" s="565" t="s">
        <v>813</v>
      </c>
      <c r="F145" s="566"/>
      <c r="G145" s="567"/>
      <c r="H145" s="568"/>
      <c r="I145" s="569"/>
      <c r="J145" s="567" t="s">
        <v>62</v>
      </c>
      <c r="K145" s="570"/>
      <c r="L145" s="566"/>
      <c r="M145" s="567"/>
      <c r="N145" s="568" t="s">
        <v>62</v>
      </c>
      <c r="O145" s="569"/>
      <c r="P145" s="567"/>
      <c r="Q145" s="570" t="s">
        <v>62</v>
      </c>
      <c r="R145" s="566"/>
      <c r="S145" s="567"/>
      <c r="T145" s="568"/>
      <c r="U145" s="571" t="s">
        <v>817</v>
      </c>
      <c r="V145" s="572"/>
      <c r="W145" s="578" t="s">
        <v>776</v>
      </c>
      <c r="X145" s="187" t="s">
        <v>811</v>
      </c>
      <c r="Y145" s="187" t="s">
        <v>817</v>
      </c>
      <c r="Z145" s="189"/>
    </row>
    <row r="146" spans="2:26" s="433" customFormat="1" ht="30" customHeight="1">
      <c r="B146" s="521">
        <v>132</v>
      </c>
      <c r="C146" s="531" t="s">
        <v>427</v>
      </c>
      <c r="D146" s="564"/>
      <c r="E146" s="565" t="s">
        <v>804</v>
      </c>
      <c r="F146" s="566"/>
      <c r="G146" s="567"/>
      <c r="H146" s="568"/>
      <c r="I146" s="569"/>
      <c r="J146" s="567" t="s">
        <v>62</v>
      </c>
      <c r="K146" s="570"/>
      <c r="L146" s="566"/>
      <c r="M146" s="567"/>
      <c r="N146" s="568" t="s">
        <v>62</v>
      </c>
      <c r="O146" s="569"/>
      <c r="P146" s="567"/>
      <c r="Q146" s="570" t="s">
        <v>62</v>
      </c>
      <c r="R146" s="566"/>
      <c r="S146" s="567" t="s">
        <v>62</v>
      </c>
      <c r="T146" s="568"/>
      <c r="U146" s="571" t="s">
        <v>817</v>
      </c>
      <c r="V146" s="572"/>
      <c r="W146" s="577" t="s">
        <v>778</v>
      </c>
      <c r="X146" s="187" t="s">
        <v>811</v>
      </c>
      <c r="Y146" s="187" t="s">
        <v>817</v>
      </c>
      <c r="Z146" s="189"/>
    </row>
    <row r="147" spans="2:26" s="433" customFormat="1" ht="30" customHeight="1">
      <c r="B147" s="521">
        <v>133</v>
      </c>
      <c r="C147" s="531" t="s">
        <v>427</v>
      </c>
      <c r="D147" s="564"/>
      <c r="E147" s="565" t="s">
        <v>805</v>
      </c>
      <c r="F147" s="566"/>
      <c r="G147" s="567"/>
      <c r="H147" s="568"/>
      <c r="I147" s="569"/>
      <c r="J147" s="567"/>
      <c r="K147" s="570"/>
      <c r="L147" s="566" t="s">
        <v>62</v>
      </c>
      <c r="M147" s="567"/>
      <c r="N147" s="568"/>
      <c r="O147" s="569"/>
      <c r="P147" s="567" t="s">
        <v>62</v>
      </c>
      <c r="Q147" s="570"/>
      <c r="R147" s="566" t="s">
        <v>62</v>
      </c>
      <c r="S147" s="567"/>
      <c r="T147" s="568"/>
      <c r="U147" s="571" t="s">
        <v>814</v>
      </c>
      <c r="V147" s="572"/>
      <c r="W147" s="579" t="s">
        <v>779</v>
      </c>
      <c r="X147" s="187" t="s">
        <v>812</v>
      </c>
      <c r="Y147" s="187" t="s">
        <v>814</v>
      </c>
      <c r="Z147" s="189"/>
    </row>
    <row r="148" spans="2:26" s="433" customFormat="1" ht="30" customHeight="1">
      <c r="B148" s="521">
        <v>134</v>
      </c>
      <c r="C148" s="531" t="s">
        <v>427</v>
      </c>
      <c r="D148" s="564"/>
      <c r="E148" s="565" t="s">
        <v>806</v>
      </c>
      <c r="F148" s="566"/>
      <c r="G148" s="567"/>
      <c r="H148" s="568"/>
      <c r="I148" s="569"/>
      <c r="J148" s="567"/>
      <c r="K148" s="570"/>
      <c r="L148" s="566"/>
      <c r="M148" s="567"/>
      <c r="N148" s="568" t="s">
        <v>62</v>
      </c>
      <c r="O148" s="569"/>
      <c r="P148" s="567"/>
      <c r="Q148" s="570" t="s">
        <v>62</v>
      </c>
      <c r="R148" s="566"/>
      <c r="S148" s="567"/>
      <c r="T148" s="568"/>
      <c r="U148" s="571" t="s">
        <v>814</v>
      </c>
      <c r="V148" s="572"/>
      <c r="W148" s="579" t="s">
        <v>775</v>
      </c>
      <c r="X148" s="187" t="s">
        <v>812</v>
      </c>
      <c r="Y148" s="187" t="s">
        <v>814</v>
      </c>
      <c r="Z148" s="189"/>
    </row>
    <row r="149" spans="2:26" s="433" customFormat="1" ht="30" customHeight="1">
      <c r="B149" s="521">
        <v>135</v>
      </c>
      <c r="C149" s="531" t="s">
        <v>427</v>
      </c>
      <c r="D149" s="564"/>
      <c r="E149" s="565" t="s">
        <v>807</v>
      </c>
      <c r="F149" s="566"/>
      <c r="G149" s="567"/>
      <c r="H149" s="568" t="s">
        <v>62</v>
      </c>
      <c r="I149" s="569"/>
      <c r="J149" s="567"/>
      <c r="K149" s="570"/>
      <c r="L149" s="566" t="s">
        <v>62</v>
      </c>
      <c r="M149" s="567"/>
      <c r="N149" s="568"/>
      <c r="O149" s="569"/>
      <c r="P149" s="567" t="s">
        <v>62</v>
      </c>
      <c r="Q149" s="570"/>
      <c r="R149" s="566"/>
      <c r="S149" s="567" t="s">
        <v>62</v>
      </c>
      <c r="T149" s="568"/>
      <c r="U149" s="571" t="s">
        <v>814</v>
      </c>
      <c r="V149" s="572"/>
      <c r="W149" s="575" t="s">
        <v>781</v>
      </c>
      <c r="X149" s="187" t="s">
        <v>812</v>
      </c>
      <c r="Y149" s="187" t="s">
        <v>814</v>
      </c>
      <c r="Z149" s="189"/>
    </row>
    <row r="150" spans="2:26" s="433" customFormat="1" ht="30" customHeight="1">
      <c r="B150" s="521">
        <v>136</v>
      </c>
      <c r="C150" s="531" t="s">
        <v>427</v>
      </c>
      <c r="D150" s="564"/>
      <c r="E150" s="565" t="s">
        <v>808</v>
      </c>
      <c r="F150" s="566"/>
      <c r="G150" s="567"/>
      <c r="H150" s="568"/>
      <c r="I150" s="569"/>
      <c r="J150" s="567"/>
      <c r="K150" s="570"/>
      <c r="L150" s="566" t="s">
        <v>62</v>
      </c>
      <c r="M150" s="567"/>
      <c r="N150" s="568"/>
      <c r="O150" s="569"/>
      <c r="P150" s="567"/>
      <c r="Q150" s="570"/>
      <c r="R150" s="566" t="s">
        <v>62</v>
      </c>
      <c r="S150" s="567"/>
      <c r="T150" s="568"/>
      <c r="U150" s="571" t="s">
        <v>820</v>
      </c>
      <c r="V150" s="572"/>
      <c r="W150" s="575" t="s">
        <v>783</v>
      </c>
      <c r="X150" s="187" t="s">
        <v>796</v>
      </c>
      <c r="Y150" s="187" t="s">
        <v>818</v>
      </c>
      <c r="Z150" s="189"/>
    </row>
    <row r="151" spans="2:26" s="433" customFormat="1" ht="30" customHeight="1">
      <c r="B151" s="557"/>
      <c r="C151" s="558"/>
      <c r="D151" s="558"/>
      <c r="E151" s="558"/>
      <c r="F151" s="559"/>
      <c r="G151" s="559"/>
      <c r="H151" s="559"/>
      <c r="I151" s="559"/>
      <c r="J151" s="559"/>
      <c r="K151" s="559"/>
      <c r="L151" s="559"/>
      <c r="M151" s="559"/>
      <c r="N151" s="559"/>
      <c r="O151" s="559"/>
      <c r="P151" s="559"/>
      <c r="Q151" s="559"/>
      <c r="R151" s="559"/>
      <c r="S151" s="559"/>
      <c r="T151" s="559"/>
      <c r="U151" s="418"/>
      <c r="V151" s="560"/>
      <c r="W151" s="210"/>
      <c r="X151" s="187"/>
      <c r="Y151" s="187"/>
      <c r="Z151" s="189"/>
    </row>
  </sheetData>
  <autoFilter ref="B14:Z138">
    <sortState ref="B30:Z138">
      <sortCondition ref="C14:C138"/>
    </sortState>
  </autoFilter>
  <sortState ref="B27:Z138">
    <sortCondition ref="D27:D138"/>
  </sortState>
  <mergeCells count="10">
    <mergeCell ref="L4:N4"/>
    <mergeCell ref="O4:Q4"/>
    <mergeCell ref="R4:T4"/>
    <mergeCell ref="W4:W6"/>
    <mergeCell ref="B4:B6"/>
    <mergeCell ref="C4:C6"/>
    <mergeCell ref="D4:D6"/>
    <mergeCell ref="E4:E6"/>
    <mergeCell ref="F4:H4"/>
    <mergeCell ref="I4:K4"/>
  </mergeCells>
  <phoneticPr fontId="5" type="noConversion"/>
  <printOptions horizontalCentered="1"/>
  <pageMargins left="0.39370078740157483" right="0.39370078740157483" top="0.59055118110236227" bottom="0.59055118110236227" header="0.51181102362204722" footer="0.51181102362204722"/>
  <pageSetup paperSize="9" scale="68" fitToHeight="0"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이름이 지정된 범위</vt:lpstr>
      </vt:variant>
      <vt:variant>
        <vt:i4>5</vt:i4>
      </vt:variant>
    </vt:vector>
  </HeadingPairs>
  <TitlesOfParts>
    <vt:vector size="9" baseType="lpstr">
      <vt:lpstr>교과과정 변경(조정)내용</vt:lpstr>
      <vt:lpstr>변경 교과목 해설</vt:lpstr>
      <vt:lpstr>교과과정표</vt:lpstr>
      <vt:lpstr>대학핵심역량 및 교과과정 체계표</vt:lpstr>
      <vt:lpstr>교과과정표!Print_Area</vt:lpstr>
      <vt:lpstr>'대학핵심역량 및 교과과정 체계표'!Print_Area</vt:lpstr>
      <vt:lpstr>'교과과정 변경(조정)내용'!Print_Titles</vt:lpstr>
      <vt:lpstr>교과과정표!Print_Titles</vt:lpstr>
      <vt:lpstr>'대학핵심역량 및 교과과정 체계표'!Print_Titles</vt:lpstr>
    </vt:vector>
  </TitlesOfParts>
  <Company>교무팀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윤미경</dc:creator>
  <cp:lastModifiedBy>USER</cp:lastModifiedBy>
  <cp:lastPrinted>2018-06-11T07:28:31Z</cp:lastPrinted>
  <dcterms:created xsi:type="dcterms:W3CDTF">2011-09-30T02:07:26Z</dcterms:created>
  <dcterms:modified xsi:type="dcterms:W3CDTF">2018-07-17T02:27:37Z</dcterms:modified>
</cp:coreProperties>
</file>